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8795" windowHeight="9465" activeTab="2"/>
  </bookViews>
  <sheets>
    <sheet name="I dzień" sheetId="1" r:id="rId1"/>
    <sheet name="II dzień" sheetId="2" r:id="rId2"/>
    <sheet name="Komunikat" sheetId="3" r:id="rId3"/>
  </sheets>
  <definedNames>
    <definedName name="_xlnm.Print_Area" localSheetId="0">'I dzień'!$A$66:$O$112</definedName>
    <definedName name="_xlnm.Print_Area" localSheetId="2">'Komunikat'!$A$1:$G$139</definedName>
  </definedNames>
  <calcPr fullCalcOnLoad="1"/>
</workbook>
</file>

<file path=xl/sharedStrings.xml><?xml version="1.0" encoding="utf-8"?>
<sst xmlns="http://schemas.openxmlformats.org/spreadsheetml/2006/main" count="376" uniqueCount="115">
  <si>
    <t>Kategoria I  -  rocznik 1998 i młodsi</t>
  </si>
  <si>
    <t>Taneczno - Akrobatyczny</t>
  </si>
  <si>
    <t>Lp</t>
  </si>
  <si>
    <t>Imię i nazwisko</t>
  </si>
  <si>
    <t>D1</t>
  </si>
  <si>
    <t>D2</t>
  </si>
  <si>
    <t>D3</t>
  </si>
  <si>
    <t>D4</t>
  </si>
  <si>
    <t>E1</t>
  </si>
  <si>
    <t>E2</t>
  </si>
  <si>
    <t>E3</t>
  </si>
  <si>
    <t>E4</t>
  </si>
  <si>
    <t>potrącenia</t>
  </si>
  <si>
    <t>NK</t>
  </si>
  <si>
    <r>
      <t>Karolina Skonieczna</t>
    </r>
    <r>
      <rPr>
        <sz val="10"/>
        <rFont val="Arial"/>
        <family val="0"/>
      </rPr>
      <t xml:space="preserve">           UKS "Błękitna" Szczecin</t>
    </r>
  </si>
  <si>
    <r>
      <t xml:space="preserve">Stoyka Taneva Atanasova </t>
    </r>
    <r>
      <rPr>
        <sz val="10"/>
        <rFont val="Arial"/>
        <family val="0"/>
      </rPr>
      <t xml:space="preserve">    Stara Zagora - Bułgaria</t>
    </r>
  </si>
  <si>
    <r>
      <t xml:space="preserve">Julia Jemioło                        </t>
    </r>
    <r>
      <rPr>
        <sz val="10"/>
        <rFont val="Arial CE"/>
        <family val="0"/>
      </rPr>
      <t>MKS "Kusy" Szczecin</t>
    </r>
  </si>
  <si>
    <r>
      <t xml:space="preserve">Karolina Woroniak                 </t>
    </r>
    <r>
      <rPr>
        <sz val="10"/>
        <rFont val="Arial CE"/>
        <family val="0"/>
      </rPr>
      <t>MKS "Kusy" Szczecin</t>
    </r>
  </si>
  <si>
    <r>
      <t xml:space="preserve">Wiktoria Żurowska                 </t>
    </r>
    <r>
      <rPr>
        <sz val="10"/>
        <rFont val="Arial CE"/>
        <family val="0"/>
      </rPr>
      <t>MKS "Hermes" Gryfino</t>
    </r>
  </si>
  <si>
    <r>
      <t xml:space="preserve">Alina Yadviychuk                 </t>
    </r>
    <r>
      <rPr>
        <sz val="10"/>
        <rFont val="Arial CE"/>
        <family val="0"/>
      </rPr>
      <t>Odessa - Ukraina</t>
    </r>
  </si>
  <si>
    <r>
      <t xml:space="preserve">Ivana Polyakova </t>
    </r>
    <r>
      <rPr>
        <sz val="10"/>
        <rFont val="Arial"/>
        <family val="0"/>
      </rPr>
      <t xml:space="preserve">           Odessa Ukraina</t>
    </r>
  </si>
  <si>
    <t>Kategoria II  -  rocznik 1997</t>
  </si>
  <si>
    <t>Taneczno-Akrobatyczny</t>
  </si>
  <si>
    <r>
      <t>Katarzyna Wieczorek</t>
    </r>
    <r>
      <rPr>
        <sz val="10"/>
        <rFont val="Arial"/>
        <family val="0"/>
      </rPr>
      <t xml:space="preserve">           CWKS "Legia" Warszawa</t>
    </r>
  </si>
  <si>
    <r>
      <t xml:space="preserve">Natalia Różyńska           </t>
    </r>
    <r>
      <rPr>
        <sz val="10"/>
        <rFont val="Arial"/>
        <family val="0"/>
      </rPr>
      <t xml:space="preserve">    MKS "Kusy" Szczecin</t>
    </r>
  </si>
  <si>
    <r>
      <t xml:space="preserve">Renée Dijkstra             </t>
    </r>
    <r>
      <rPr>
        <sz val="10"/>
        <rFont val="Arial"/>
        <family val="0"/>
      </rPr>
      <t xml:space="preserve">               Leeuwarden - Holandia</t>
    </r>
  </si>
  <si>
    <r>
      <t xml:space="preserve">Karolina Bartoń                     </t>
    </r>
    <r>
      <rPr>
        <sz val="10"/>
        <rFont val="Arial CE"/>
        <family val="2"/>
      </rPr>
      <t>CWKS "Legia" Warszawa</t>
    </r>
  </si>
  <si>
    <r>
      <t xml:space="preserve">Angelika Murzaliewa           </t>
    </r>
    <r>
      <rPr>
        <sz val="10"/>
        <rFont val="Arial CE"/>
        <family val="0"/>
      </rPr>
      <t>CWKS "Legia" Warszawa</t>
    </r>
  </si>
  <si>
    <r>
      <t xml:space="preserve">Nikol Miroyeva                 </t>
    </r>
    <r>
      <rPr>
        <sz val="10"/>
        <rFont val="Arial CE"/>
        <family val="0"/>
      </rPr>
      <t>Odessa - Ukraina</t>
    </r>
  </si>
  <si>
    <r>
      <t xml:space="preserve">Barbara Pesquera Villabol                </t>
    </r>
    <r>
      <rPr>
        <sz val="10"/>
        <rFont val="Arial CE"/>
        <family val="0"/>
      </rPr>
      <t>Oviedo - Hiszpania</t>
    </r>
  </si>
  <si>
    <r>
      <t xml:space="preserve">Marina Milona                        </t>
    </r>
    <r>
      <rPr>
        <sz val="10"/>
        <rFont val="Arial CE"/>
        <family val="0"/>
      </rPr>
      <t>MKS "Kusy" Szczecin</t>
    </r>
  </si>
  <si>
    <r>
      <t xml:space="preserve">Cherneva Vasilena Petkova                 </t>
    </r>
    <r>
      <rPr>
        <sz val="10"/>
        <rFont val="Arial CE"/>
        <family val="0"/>
      </rPr>
      <t>Stara Zagora - Bułgaria</t>
    </r>
  </si>
  <si>
    <r>
      <t xml:space="preserve">Iris Holtrigter                                </t>
    </r>
    <r>
      <rPr>
        <sz val="10"/>
        <rFont val="Arial CE"/>
        <family val="0"/>
      </rPr>
      <t>Leeuwarden - Holandia</t>
    </r>
  </si>
  <si>
    <r>
      <t xml:space="preserve">Aleksandra Kubiak                 </t>
    </r>
    <r>
      <rPr>
        <sz val="10"/>
        <rFont val="Arial CE"/>
        <family val="0"/>
      </rPr>
      <t>MKS "Hermes" Gryfino</t>
    </r>
  </si>
  <si>
    <r>
      <t xml:space="preserve">Gonzales Villanueva Mar </t>
    </r>
    <r>
      <rPr>
        <sz val="10"/>
        <rFont val="Arial"/>
        <family val="0"/>
      </rPr>
      <t xml:space="preserve">           Oviedo - Hiszpania</t>
    </r>
  </si>
  <si>
    <r>
      <t xml:space="preserve">Nina Lewandowska </t>
    </r>
    <r>
      <rPr>
        <sz val="10"/>
        <rFont val="Arial"/>
        <family val="0"/>
      </rPr>
      <t xml:space="preserve">           CWKS "Legia" Warszawa</t>
    </r>
  </si>
  <si>
    <r>
      <t xml:space="preserve">Kamila Armonajtis        </t>
    </r>
    <r>
      <rPr>
        <sz val="10"/>
        <rFont val="Arial"/>
        <family val="0"/>
      </rPr>
      <t xml:space="preserve">           UKS "Błękitna" Szczecin</t>
    </r>
  </si>
  <si>
    <r>
      <t xml:space="preserve">Karolina Sejda        </t>
    </r>
    <r>
      <rPr>
        <sz val="10"/>
        <rFont val="Arial"/>
        <family val="0"/>
      </rPr>
      <t xml:space="preserve">           CWKS "Legia" Warszawa</t>
    </r>
  </si>
  <si>
    <t>Kategoria III  -  rocznik 1996</t>
  </si>
  <si>
    <t>Piłka</t>
  </si>
  <si>
    <t>A1</t>
  </si>
  <si>
    <t>A2</t>
  </si>
  <si>
    <r>
      <t xml:space="preserve">Ewelina Smolińska           </t>
    </r>
    <r>
      <rPr>
        <sz val="10"/>
        <rFont val="Arial"/>
        <family val="0"/>
      </rPr>
      <t xml:space="preserve">           MKS "Kusy" Szczecin</t>
    </r>
  </si>
  <si>
    <r>
      <t xml:space="preserve">Tanya Kostadinova Stoyanova                          </t>
    </r>
    <r>
      <rPr>
        <sz val="10"/>
        <rFont val="Arial"/>
        <family val="0"/>
      </rPr>
      <t xml:space="preserve">    Stara Zagora - Bułgaria</t>
    </r>
  </si>
  <si>
    <r>
      <t xml:space="preserve">Yevgeniya Lavrenchuk             </t>
    </r>
    <r>
      <rPr>
        <sz val="10"/>
        <rFont val="Arial"/>
        <family val="0"/>
      </rPr>
      <t xml:space="preserve">           Odessa - Ukraina</t>
    </r>
  </si>
  <si>
    <r>
      <t xml:space="preserve">Antonya Vrangova Evgenieva                     </t>
    </r>
    <r>
      <rPr>
        <sz val="10"/>
        <rFont val="Arial CE"/>
        <family val="2"/>
      </rPr>
      <t>Stara Zagora - Bułgaria</t>
    </r>
  </si>
  <si>
    <r>
      <t xml:space="preserve">Sacha Zuidersma                                        </t>
    </r>
    <r>
      <rPr>
        <sz val="10"/>
        <rFont val="Arial CE"/>
        <family val="0"/>
      </rPr>
      <t>Leeuwarden - Holandia</t>
    </r>
  </si>
  <si>
    <r>
      <t xml:space="preserve">Paulina Gęsiorowska           </t>
    </r>
    <r>
      <rPr>
        <sz val="10"/>
        <rFont val="Arial"/>
        <family val="0"/>
      </rPr>
      <t xml:space="preserve">           UKS "Błękitna" Szczecin</t>
    </r>
  </si>
  <si>
    <r>
      <t xml:space="preserve">Dominika Gralewicz           </t>
    </r>
    <r>
      <rPr>
        <sz val="10"/>
        <rFont val="Arial"/>
        <family val="0"/>
      </rPr>
      <t xml:space="preserve">           MKS "Kusy" Szczecin</t>
    </r>
  </si>
  <si>
    <r>
      <t xml:space="preserve">Alicja Florek                            </t>
    </r>
    <r>
      <rPr>
        <sz val="10"/>
        <rFont val="Arial"/>
        <family val="0"/>
      </rPr>
      <t xml:space="preserve">           MKS "Hermes" Gryfino</t>
    </r>
  </si>
  <si>
    <r>
      <t xml:space="preserve">Maryana Ovsiyenko                 </t>
    </r>
    <r>
      <rPr>
        <sz val="10"/>
        <rFont val="Arial CE"/>
        <family val="0"/>
      </rPr>
      <t>Odessa - Ukraina</t>
    </r>
  </si>
  <si>
    <r>
      <t xml:space="preserve">Anna Gorący                        </t>
    </r>
    <r>
      <rPr>
        <sz val="10"/>
        <rFont val="Arial"/>
        <family val="0"/>
      </rPr>
      <t xml:space="preserve">           UKS "Błękitna" Szczecin</t>
    </r>
  </si>
  <si>
    <r>
      <t xml:space="preserve">Patrycja Gromek                   </t>
    </r>
    <r>
      <rPr>
        <sz val="10"/>
        <rFont val="Arial"/>
        <family val="0"/>
      </rPr>
      <t xml:space="preserve">           MKS "Kusy" Szczecin</t>
    </r>
  </si>
  <si>
    <t>M</t>
  </si>
  <si>
    <t>Kategoria IV  -  rocznik 1995</t>
  </si>
  <si>
    <t>Maczugi</t>
  </si>
  <si>
    <r>
      <t xml:space="preserve">Julia Wojciechowska  </t>
    </r>
    <r>
      <rPr>
        <sz val="10"/>
        <rFont val="Arial"/>
        <family val="0"/>
      </rPr>
      <t xml:space="preserve">           UKS "Błękitna" Szczecin</t>
    </r>
  </si>
  <si>
    <r>
      <t xml:space="preserve">Emma Nilsson                          </t>
    </r>
    <r>
      <rPr>
        <sz val="10"/>
        <rFont val="Arial"/>
        <family val="0"/>
      </rPr>
      <t xml:space="preserve">    Staffanstorp - Szwecja</t>
    </r>
  </si>
  <si>
    <r>
      <t xml:space="preserve">Patrycja Czajka             </t>
    </r>
    <r>
      <rPr>
        <sz val="10"/>
        <rFont val="Arial"/>
        <family val="0"/>
      </rPr>
      <t xml:space="preserve">           MKS "Hermes" Gryfino</t>
    </r>
  </si>
  <si>
    <r>
      <t xml:space="preserve">Eugenia Onopko                     </t>
    </r>
    <r>
      <rPr>
        <sz val="10"/>
        <rFont val="Arial CE"/>
        <family val="2"/>
      </rPr>
      <t>Oviedo - Hiszpania</t>
    </r>
  </si>
  <si>
    <r>
      <t xml:space="preserve">Marija Nedic                                        </t>
    </r>
    <r>
      <rPr>
        <sz val="10"/>
        <rFont val="Arial CE"/>
        <family val="0"/>
      </rPr>
      <t>Staffanstorp - Szwecja</t>
    </r>
  </si>
  <si>
    <r>
      <t xml:space="preserve">Oktawia Starosta                 </t>
    </r>
    <r>
      <rPr>
        <sz val="10"/>
        <rFont val="Arial CE"/>
        <family val="0"/>
      </rPr>
      <t>UKS "Błękitna" Szczecin</t>
    </r>
  </si>
  <si>
    <r>
      <t xml:space="preserve">Yevgeniya Terzi                </t>
    </r>
    <r>
      <rPr>
        <sz val="10"/>
        <rFont val="Arial"/>
        <family val="0"/>
      </rPr>
      <t xml:space="preserve">           Odessa - Ukraina</t>
    </r>
  </si>
  <si>
    <r>
      <t xml:space="preserve">Milena Stoycheva Teneva                          </t>
    </r>
    <r>
      <rPr>
        <sz val="10"/>
        <rFont val="Arial"/>
        <family val="0"/>
      </rPr>
      <t xml:space="preserve">    Stara Zagora - Bułgaria</t>
    </r>
  </si>
  <si>
    <r>
      <t xml:space="preserve">Aleksandra Rawicka             </t>
    </r>
    <r>
      <rPr>
        <sz val="10"/>
        <rFont val="Arial"/>
        <family val="0"/>
      </rPr>
      <t xml:space="preserve">           UKS "Błękitna" Szczecin</t>
    </r>
  </si>
  <si>
    <r>
      <t xml:space="preserve">Ewelina Kuryło                           </t>
    </r>
    <r>
      <rPr>
        <sz val="10"/>
        <rFont val="Arial CE"/>
        <family val="2"/>
      </rPr>
      <t>MKS "Hermes" Gryfino</t>
    </r>
  </si>
  <si>
    <r>
      <t xml:space="preserve">Olga Ebralidze                                        </t>
    </r>
    <r>
      <rPr>
        <sz val="10"/>
        <rFont val="Arial CE"/>
        <family val="0"/>
      </rPr>
      <t xml:space="preserve">Odessa - Ukraina </t>
    </r>
  </si>
  <si>
    <r>
      <t xml:space="preserve">Kajsa Brondin                                 </t>
    </r>
    <r>
      <rPr>
        <sz val="10"/>
        <rFont val="Arial CE"/>
        <family val="0"/>
      </rPr>
      <t>Staffanstorp - Szwecja</t>
    </r>
  </si>
  <si>
    <r>
      <t xml:space="preserve">Iteke van der Wal                               </t>
    </r>
    <r>
      <rPr>
        <sz val="10"/>
        <rFont val="Arial CE"/>
        <family val="0"/>
      </rPr>
      <t>Leeuwarden - Holandia</t>
    </r>
  </si>
  <si>
    <r>
      <t xml:space="preserve">Yoanna Ivanova Plamennova                               </t>
    </r>
    <r>
      <rPr>
        <sz val="10"/>
        <rFont val="Arial CE"/>
        <family val="0"/>
      </rPr>
      <t>Stara Zagora - Bułgaria</t>
    </r>
  </si>
  <si>
    <r>
      <t xml:space="preserve">Żołnowska Katarzyna                           </t>
    </r>
    <r>
      <rPr>
        <sz val="10"/>
        <rFont val="Arial CE"/>
        <family val="2"/>
      </rPr>
      <t>MKS "Hermes" Gryfino</t>
    </r>
  </si>
  <si>
    <r>
      <t xml:space="preserve">Valeriya Vlasenko                                        </t>
    </r>
    <r>
      <rPr>
        <sz val="10"/>
        <rFont val="Arial CE"/>
        <family val="0"/>
      </rPr>
      <t xml:space="preserve">Odessa - Ukraina </t>
    </r>
  </si>
  <si>
    <t>Przybór do wyboru I</t>
  </si>
  <si>
    <t>Po 2</t>
  </si>
  <si>
    <r>
      <t xml:space="preserve">Maja Górska                 </t>
    </r>
    <r>
      <rPr>
        <sz val="10"/>
        <rFont val="Arial"/>
        <family val="0"/>
      </rPr>
      <t xml:space="preserve">        MKS "Kusy" Szczecin</t>
    </r>
  </si>
  <si>
    <r>
      <t xml:space="preserve">Justyna Wójcikowska            </t>
    </r>
    <r>
      <rPr>
        <sz val="10"/>
        <rFont val="Arial CE"/>
        <family val="2"/>
      </rPr>
      <t>MKS "Hermes" Gryfino</t>
    </r>
  </si>
  <si>
    <r>
      <t xml:space="preserve">Lilianna Walczak </t>
    </r>
    <r>
      <rPr>
        <sz val="10"/>
        <rFont val="Arial"/>
        <family val="0"/>
      </rPr>
      <t xml:space="preserve">                UKS "Błękitna" Szczecin</t>
    </r>
  </si>
  <si>
    <r>
      <t xml:space="preserve">Asya Ivanova                        </t>
    </r>
    <r>
      <rPr>
        <sz val="10"/>
        <rFont val="Arial CE"/>
        <family val="0"/>
      </rPr>
      <t>Stara Zagora - Bułgaria</t>
    </r>
  </si>
  <si>
    <r>
      <t xml:space="preserve">Paula Villafane Suarez       </t>
    </r>
    <r>
      <rPr>
        <sz val="10"/>
        <rFont val="Arial CE"/>
        <family val="0"/>
      </rPr>
      <t>Oviedo - Hiszpania</t>
    </r>
  </si>
  <si>
    <r>
      <t xml:space="preserve">Marta Nowicka                     </t>
    </r>
    <r>
      <rPr>
        <sz val="10"/>
        <rFont val="Arial CE"/>
        <family val="0"/>
      </rPr>
      <t>MKS "Błękitna" Szczecin</t>
    </r>
  </si>
  <si>
    <t>Kategoria V  -  Juniorki</t>
  </si>
  <si>
    <t>Po 2 układach</t>
  </si>
  <si>
    <t>Przybór I</t>
  </si>
  <si>
    <t>Przybory</t>
  </si>
  <si>
    <t>SN</t>
  </si>
  <si>
    <t>Miejsce</t>
  </si>
  <si>
    <r>
      <t xml:space="preserve">Maja Górska             </t>
    </r>
    <r>
      <rPr>
        <sz val="10"/>
        <rFont val="Arial"/>
        <family val="0"/>
      </rPr>
      <t xml:space="preserve">        MKS "Kusy" Szczecin</t>
    </r>
  </si>
  <si>
    <r>
      <t xml:space="preserve">Justyna Wójcikowska      </t>
    </r>
    <r>
      <rPr>
        <sz val="10"/>
        <rFont val="Arial CE"/>
        <family val="2"/>
      </rPr>
      <t>MKS "Hermes" Gryfino</t>
    </r>
  </si>
  <si>
    <r>
      <t xml:space="preserve">Paula Villafane Suarez </t>
    </r>
    <r>
      <rPr>
        <sz val="10"/>
        <rFont val="Arial CE"/>
        <family val="0"/>
      </rPr>
      <t>Oviedo - Hiszpania</t>
    </r>
  </si>
  <si>
    <r>
      <t xml:space="preserve">Asya Ivanova                   </t>
    </r>
    <r>
      <rPr>
        <sz val="10"/>
        <rFont val="Arial CE"/>
        <family val="0"/>
      </rPr>
      <t>Stara Zagora - Bułgaria</t>
    </r>
  </si>
  <si>
    <r>
      <t xml:space="preserve">Marta Nowicka                 </t>
    </r>
    <r>
      <rPr>
        <sz val="10"/>
        <rFont val="Arial CE"/>
        <family val="0"/>
      </rPr>
      <t>MKS "Błękitna" Szczecin</t>
    </r>
  </si>
  <si>
    <r>
      <t xml:space="preserve">Lilianna Walczak </t>
    </r>
    <r>
      <rPr>
        <sz val="10"/>
        <rFont val="Arial"/>
        <family val="0"/>
      </rPr>
      <t xml:space="preserve">           UKS "Błękitna" Szczecin</t>
    </r>
  </si>
  <si>
    <t>Przybór do wyboru</t>
  </si>
  <si>
    <t>Nota końcowa</t>
  </si>
  <si>
    <t>tan.-akr.</t>
  </si>
  <si>
    <t>przybór</t>
  </si>
  <si>
    <t>kategoria I  (1998 i młodsze)</t>
  </si>
  <si>
    <t>kategoria II   (rocznik 1997)</t>
  </si>
  <si>
    <t>kategoria III   (rocznik 1996)</t>
  </si>
  <si>
    <t>kategoria V   (rocznik 1994, 1993, 1992)</t>
  </si>
  <si>
    <t>kategoria IV   (rocznik 1995)</t>
  </si>
  <si>
    <t>przybór 1</t>
  </si>
  <si>
    <t>przybór 2</t>
  </si>
  <si>
    <r>
      <t xml:space="preserve">Wiktoria Żurowska                 </t>
    </r>
    <r>
      <rPr>
        <sz val="10"/>
        <color indexed="10"/>
        <rFont val="Arial CE"/>
        <family val="0"/>
      </rPr>
      <t>MKS "Hermes" Gryfino</t>
    </r>
  </si>
  <si>
    <r>
      <t xml:space="preserve">Justyna Wójcikowska          </t>
    </r>
    <r>
      <rPr>
        <sz val="10"/>
        <color indexed="10"/>
        <rFont val="Arial CE"/>
        <family val="2"/>
      </rPr>
      <t>MKS "Hermes" Gryfino</t>
    </r>
  </si>
  <si>
    <r>
      <t xml:space="preserve">Aleksandra Kubiak                 </t>
    </r>
    <r>
      <rPr>
        <sz val="10"/>
        <color indexed="10"/>
        <rFont val="Arial CE"/>
        <family val="0"/>
      </rPr>
      <t>MKS "Hermes" Gryfino</t>
    </r>
  </si>
  <si>
    <r>
      <t xml:space="preserve">Alicja Florek                            </t>
    </r>
    <r>
      <rPr>
        <sz val="10"/>
        <color indexed="10"/>
        <rFont val="Arial"/>
        <family val="0"/>
      </rPr>
      <t xml:space="preserve">           MKS "Hermes" Gryfino</t>
    </r>
  </si>
  <si>
    <r>
      <t xml:space="preserve">Żołnowska Katarzyna                           </t>
    </r>
    <r>
      <rPr>
        <sz val="10"/>
        <color indexed="10"/>
        <rFont val="Arial CE"/>
        <family val="2"/>
      </rPr>
      <t>MKS "Hermes" Gryfino</t>
    </r>
  </si>
  <si>
    <r>
      <t xml:space="preserve">Ewelina Kuryło                           </t>
    </r>
    <r>
      <rPr>
        <sz val="10"/>
        <color indexed="10"/>
        <rFont val="Arial CE"/>
        <family val="2"/>
      </rPr>
      <t>MKS "Hermes" Gryfino</t>
    </r>
  </si>
  <si>
    <r>
      <t xml:space="preserve">Patrycja Czajka             </t>
    </r>
    <r>
      <rPr>
        <sz val="10"/>
        <color indexed="10"/>
        <rFont val="Arial"/>
        <family val="0"/>
      </rPr>
      <t xml:space="preserve">           MKS "Hermes" Gryfino</t>
    </r>
  </si>
  <si>
    <t>przybór 3</t>
  </si>
  <si>
    <t>Miedzynarodowy Turniej Gimnastyki Artystycznej</t>
  </si>
  <si>
    <t>GIM.ART.CUP 2007</t>
  </si>
  <si>
    <t>Gryfino, 19-21.01.2007 r.</t>
  </si>
  <si>
    <t>wyniki końcowe zawodów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</si>
</sst>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22">
    <font>
      <sz val="10"/>
      <name val="Arial"/>
      <family val="0"/>
    </font>
    <font>
      <b/>
      <sz val="14"/>
      <color indexed="13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color indexed="10"/>
      <name val="Arial CE"/>
      <family val="2"/>
    </font>
    <font>
      <b/>
      <sz val="10"/>
      <color indexed="10"/>
      <name val="Arial CE"/>
      <family val="2"/>
    </font>
    <font>
      <sz val="10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2"/>
      <color indexed="13"/>
      <name val="Arial CE"/>
      <family val="0"/>
    </font>
    <font>
      <b/>
      <sz val="10"/>
      <color indexed="8"/>
      <name val="Arial CE"/>
      <family val="2"/>
    </font>
    <font>
      <sz val="10"/>
      <color indexed="13"/>
      <name val="Arial CE"/>
      <family val="0"/>
    </font>
    <font>
      <b/>
      <sz val="14"/>
      <name val="Arial CE"/>
      <family val="2"/>
    </font>
    <font>
      <b/>
      <sz val="12"/>
      <color indexed="10"/>
      <name val="Arial"/>
      <family val="0"/>
    </font>
    <font>
      <b/>
      <sz val="12"/>
      <color indexed="10"/>
      <name val="Arial CE"/>
      <family val="2"/>
    </font>
    <font>
      <sz val="10"/>
      <color indexed="10"/>
      <name val="Arial CE"/>
      <family val="0"/>
    </font>
    <font>
      <sz val="10"/>
      <color indexed="10"/>
      <name val="Arial"/>
      <family val="0"/>
    </font>
    <font>
      <b/>
      <sz val="18"/>
      <color indexed="10"/>
      <name val="Arial"/>
      <family val="2"/>
    </font>
    <font>
      <sz val="14"/>
      <name val="Arial"/>
      <family val="0"/>
    </font>
    <font>
      <sz val="12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3" fillId="0" borderId="0" xfId="0" applyFont="1" applyAlignment="1">
      <alignment/>
    </xf>
    <xf numFmtId="0" fontId="1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165" fontId="5" fillId="3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4" fontId="0" fillId="0" borderId="21" xfId="0" applyNumberFormat="1" applyBorder="1" applyAlignment="1">
      <alignment horizontal="center"/>
    </xf>
    <xf numFmtId="0" fontId="10" fillId="0" borderId="0" xfId="0" applyFont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13" fillId="2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0" fontId="1" fillId="2" borderId="0" xfId="0" applyFont="1" applyFill="1" applyAlignment="1">
      <alignment horizontal="center"/>
    </xf>
    <xf numFmtId="165" fontId="5" fillId="0" borderId="24" xfId="0" applyNumberFormat="1" applyFont="1" applyFill="1" applyBorder="1" applyAlignment="1">
      <alignment horizontal="center" vertical="center"/>
    </xf>
    <xf numFmtId="165" fontId="5" fillId="0" borderId="25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1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2" fillId="0" borderId="20" xfId="0" applyFont="1" applyBorder="1" applyAlignment="1">
      <alignment wrapText="1"/>
    </xf>
    <xf numFmtId="0" fontId="0" fillId="0" borderId="26" xfId="0" applyBorder="1" applyAlignment="1">
      <alignment wrapText="1"/>
    </xf>
    <xf numFmtId="165" fontId="5" fillId="3" borderId="4" xfId="0" applyNumberFormat="1" applyFont="1" applyFill="1" applyBorder="1" applyAlignment="1">
      <alignment horizontal="center" vertical="center"/>
    </xf>
    <xf numFmtId="165" fontId="5" fillId="3" borderId="27" xfId="0" applyNumberFormat="1" applyFont="1" applyFill="1" applyBorder="1" applyAlignment="1">
      <alignment horizontal="center" vertical="center"/>
    </xf>
    <xf numFmtId="0" fontId="5" fillId="3" borderId="18" xfId="0" applyNumberFormat="1" applyFont="1" applyFill="1" applyBorder="1" applyAlignment="1">
      <alignment horizontal="center" vertical="center"/>
    </xf>
    <xf numFmtId="0" fontId="5" fillId="3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/>
    </xf>
    <xf numFmtId="0" fontId="2" fillId="0" borderId="17" xfId="0" applyFont="1" applyBorder="1" applyAlignment="1">
      <alignment wrapText="1"/>
    </xf>
    <xf numFmtId="0" fontId="0" fillId="4" borderId="4" xfId="0" applyFill="1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" fontId="2" fillId="5" borderId="4" xfId="0" applyNumberFormat="1" applyFont="1" applyFill="1" applyBorder="1" applyAlignment="1">
      <alignment horizontal="center" vertical="center"/>
    </xf>
    <xf numFmtId="2" fontId="2" fillId="5" borderId="27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2" fontId="0" fillId="6" borderId="30" xfId="0" applyNumberFormat="1" applyFill="1" applyBorder="1" applyAlignment="1">
      <alignment horizontal="center"/>
    </xf>
    <xf numFmtId="2" fontId="0" fillId="6" borderId="31" xfId="0" applyNumberFormat="1" applyFill="1" applyBorder="1" applyAlignment="1">
      <alignment horizontal="center"/>
    </xf>
    <xf numFmtId="2" fontId="0" fillId="6" borderId="32" xfId="0" applyNumberFormat="1" applyFill="1" applyBorder="1" applyAlignment="1">
      <alignment horizontal="center"/>
    </xf>
    <xf numFmtId="2" fontId="0" fillId="4" borderId="30" xfId="0" applyNumberFormat="1" applyFill="1" applyBorder="1" applyAlignment="1">
      <alignment horizontal="center"/>
    </xf>
    <xf numFmtId="2" fontId="0" fillId="4" borderId="31" xfId="0" applyNumberFormat="1" applyFill="1" applyBorder="1" applyAlignment="1">
      <alignment horizontal="center"/>
    </xf>
    <xf numFmtId="2" fontId="0" fillId="4" borderId="32" xfId="0" applyNumberFormat="1" applyFill="1" applyBorder="1" applyAlignment="1">
      <alignment horizontal="center"/>
    </xf>
    <xf numFmtId="2" fontId="0" fillId="6" borderId="33" xfId="0" applyNumberFormat="1" applyFill="1" applyBorder="1" applyAlignment="1">
      <alignment horizontal="center"/>
    </xf>
    <xf numFmtId="2" fontId="0" fillId="6" borderId="34" xfId="0" applyNumberFormat="1" applyFill="1" applyBorder="1" applyAlignment="1">
      <alignment horizontal="center"/>
    </xf>
    <xf numFmtId="2" fontId="0" fillId="6" borderId="35" xfId="0" applyNumberFormat="1" applyFill="1" applyBorder="1" applyAlignment="1">
      <alignment horizontal="center"/>
    </xf>
    <xf numFmtId="2" fontId="0" fillId="4" borderId="33" xfId="0" applyNumberFormat="1" applyFill="1" applyBorder="1" applyAlignment="1">
      <alignment horizontal="center"/>
    </xf>
    <xf numFmtId="2" fontId="0" fillId="4" borderId="34" xfId="0" applyNumberFormat="1" applyFill="1" applyBorder="1" applyAlignment="1">
      <alignment horizontal="center"/>
    </xf>
    <xf numFmtId="2" fontId="0" fillId="4" borderId="35" xfId="0" applyNumberFormat="1" applyFill="1" applyBorder="1" applyAlignment="1">
      <alignment horizontal="center"/>
    </xf>
    <xf numFmtId="165" fontId="5" fillId="3" borderId="16" xfId="0" applyNumberFormat="1" applyFont="1" applyFill="1" applyBorder="1" applyAlignment="1">
      <alignment horizontal="center" vertical="center"/>
    </xf>
    <xf numFmtId="2" fontId="0" fillId="4" borderId="36" xfId="0" applyNumberFormat="1" applyFill="1" applyBorder="1" applyAlignment="1">
      <alignment horizontal="center"/>
    </xf>
    <xf numFmtId="2" fontId="0" fillId="7" borderId="30" xfId="0" applyNumberFormat="1" applyFill="1" applyBorder="1" applyAlignment="1">
      <alignment horizontal="center"/>
    </xf>
    <xf numFmtId="2" fontId="0" fillId="7" borderId="12" xfId="0" applyNumberFormat="1" applyFill="1" applyBorder="1" applyAlignment="1">
      <alignment horizontal="center"/>
    </xf>
    <xf numFmtId="0" fontId="1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2" fontId="0" fillId="7" borderId="33" xfId="0" applyNumberFormat="1" applyFill="1" applyBorder="1" applyAlignment="1">
      <alignment horizontal="center"/>
    </xf>
    <xf numFmtId="2" fontId="0" fillId="7" borderId="35" xfId="0" applyNumberFormat="1" applyFill="1" applyBorder="1" applyAlignment="1">
      <alignment horizontal="center"/>
    </xf>
    <xf numFmtId="2" fontId="0" fillId="7" borderId="37" xfId="0" applyNumberFormat="1" applyFill="1" applyBorder="1" applyAlignment="1">
      <alignment horizontal="center"/>
    </xf>
    <xf numFmtId="2" fontId="0" fillId="4" borderId="38" xfId="0" applyNumberFormat="1" applyFill="1" applyBorder="1" applyAlignment="1">
      <alignment horizontal="center"/>
    </xf>
    <xf numFmtId="2" fontId="0" fillId="7" borderId="32" xfId="0" applyNumberFormat="1" applyFill="1" applyBorder="1" applyAlignment="1">
      <alignment horizontal="center"/>
    </xf>
    <xf numFmtId="165" fontId="12" fillId="3" borderId="4" xfId="0" applyNumberFormat="1" applyFont="1" applyFill="1" applyBorder="1" applyAlignment="1">
      <alignment horizontal="center" vertical="center"/>
    </xf>
    <xf numFmtId="165" fontId="12" fillId="3" borderId="27" xfId="0" applyNumberFormat="1" applyFont="1" applyFill="1" applyBorder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39" xfId="0" applyNumberFormat="1" applyFont="1" applyFill="1" applyBorder="1" applyAlignment="1">
      <alignment horizontal="center" vertical="center"/>
    </xf>
    <xf numFmtId="0" fontId="5" fillId="6" borderId="18" xfId="0" applyNumberFormat="1" applyFont="1" applyFill="1" applyBorder="1" applyAlignment="1">
      <alignment horizontal="center" vertical="center"/>
    </xf>
    <xf numFmtId="0" fontId="5" fillId="6" borderId="25" xfId="0" applyNumberFormat="1" applyFont="1" applyFill="1" applyBorder="1" applyAlignment="1">
      <alignment horizontal="center" vertical="center"/>
    </xf>
    <xf numFmtId="2" fontId="0" fillId="4" borderId="12" xfId="0" applyNumberFormat="1" applyFill="1" applyBorder="1" applyAlignment="1">
      <alignment horizontal="center"/>
    </xf>
    <xf numFmtId="2" fontId="0" fillId="4" borderId="10" xfId="0" applyNumberFormat="1" applyFill="1" applyBorder="1" applyAlignment="1">
      <alignment horizontal="center"/>
    </xf>
    <xf numFmtId="2" fontId="0" fillId="4" borderId="11" xfId="0" applyNumberFormat="1" applyFill="1" applyBorder="1" applyAlignment="1">
      <alignment horizontal="center"/>
    </xf>
    <xf numFmtId="2" fontId="0" fillId="7" borderId="9" xfId="0" applyNumberFormat="1" applyFill="1" applyBorder="1" applyAlignment="1">
      <alignment horizontal="center"/>
    </xf>
    <xf numFmtId="2" fontId="0" fillId="7" borderId="11" xfId="0" applyNumberFormat="1" applyFill="1" applyBorder="1" applyAlignment="1">
      <alignment horizontal="center"/>
    </xf>
    <xf numFmtId="2" fontId="0" fillId="6" borderId="9" xfId="0" applyNumberFormat="1" applyFill="1" applyBorder="1" applyAlignment="1">
      <alignment horizontal="center"/>
    </xf>
    <xf numFmtId="2" fontId="0" fillId="6" borderId="11" xfId="0" applyNumberFormat="1" applyFill="1" applyBorder="1" applyAlignment="1">
      <alignment horizontal="center"/>
    </xf>
    <xf numFmtId="2" fontId="2" fillId="0" borderId="20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2" fontId="0" fillId="6" borderId="40" xfId="0" applyNumberFormat="1" applyFill="1" applyBorder="1" applyAlignment="1">
      <alignment horizontal="center"/>
    </xf>
    <xf numFmtId="2" fontId="0" fillId="6" borderId="41" xfId="0" applyNumberFormat="1" applyFill="1" applyBorder="1" applyAlignment="1">
      <alignment horizontal="center"/>
    </xf>
    <xf numFmtId="2" fontId="2" fillId="5" borderId="18" xfId="0" applyNumberFormat="1" applyFont="1" applyFill="1" applyBorder="1" applyAlignment="1">
      <alignment horizontal="center" vertical="center"/>
    </xf>
    <xf numFmtId="0" fontId="2" fillId="5" borderId="25" xfId="0" applyFont="1" applyFill="1" applyBorder="1" applyAlignment="1">
      <alignment horizontal="center" vertical="center"/>
    </xf>
    <xf numFmtId="2" fontId="0" fillId="6" borderId="10" xfId="0" applyNumberFormat="1" applyFill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165" fontId="5" fillId="6" borderId="4" xfId="0" applyNumberFormat="1" applyFont="1" applyFill="1" applyBorder="1" applyAlignment="1">
      <alignment horizontal="center" vertical="center"/>
    </xf>
    <xf numFmtId="165" fontId="5" fillId="6" borderId="27" xfId="0" applyNumberFormat="1" applyFont="1" applyFill="1" applyBorder="1" applyAlignment="1">
      <alignment horizontal="center" vertical="center"/>
    </xf>
    <xf numFmtId="1" fontId="14" fillId="8" borderId="42" xfId="0" applyNumberFormat="1" applyFont="1" applyFill="1" applyBorder="1" applyAlignment="1">
      <alignment horizontal="center" vertical="center"/>
    </xf>
    <xf numFmtId="1" fontId="14" fillId="8" borderId="43" xfId="0" applyNumberFormat="1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2" fontId="2" fillId="0" borderId="27" xfId="0" applyNumberFormat="1" applyFont="1" applyFill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2" fontId="0" fillId="7" borderId="40" xfId="0" applyNumberFormat="1" applyFill="1" applyBorder="1" applyAlignment="1">
      <alignment horizontal="center"/>
    </xf>
    <xf numFmtId="2" fontId="0" fillId="7" borderId="41" xfId="0" applyNumberFormat="1" applyFill="1" applyBorder="1" applyAlignment="1">
      <alignment horizontal="center"/>
    </xf>
    <xf numFmtId="2" fontId="0" fillId="6" borderId="44" xfId="0" applyNumberFormat="1" applyFill="1" applyBorder="1" applyAlignment="1">
      <alignment horizontal="center"/>
    </xf>
    <xf numFmtId="2" fontId="0" fillId="4" borderId="40" xfId="0" applyNumberFormat="1" applyFill="1" applyBorder="1" applyAlignment="1">
      <alignment horizontal="center"/>
    </xf>
    <xf numFmtId="2" fontId="0" fillId="4" borderId="44" xfId="0" applyNumberFormat="1" applyFill="1" applyBorder="1" applyAlignment="1">
      <alignment horizontal="center"/>
    </xf>
    <xf numFmtId="2" fontId="0" fillId="4" borderId="41" xfId="0" applyNumberForma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2" fontId="0" fillId="7" borderId="10" xfId="0" applyNumberFormat="1" applyFill="1" applyBorder="1" applyAlignment="1">
      <alignment horizontal="center"/>
    </xf>
    <xf numFmtId="2" fontId="0" fillId="6" borderId="13" xfId="0" applyNumberFormat="1" applyFill="1" applyBorder="1" applyAlignment="1">
      <alignment horizontal="center"/>
    </xf>
    <xf numFmtId="2" fontId="0" fillId="6" borderId="14" xfId="0" applyNumberFormat="1" applyFill="1" applyBorder="1" applyAlignment="1">
      <alignment horizontal="center"/>
    </xf>
    <xf numFmtId="2" fontId="0" fillId="6" borderId="15" xfId="0" applyNumberFormat="1" applyFill="1" applyBorder="1" applyAlignment="1">
      <alignment horizontal="center"/>
    </xf>
    <xf numFmtId="165" fontId="5" fillId="6" borderId="18" xfId="0" applyNumberFormat="1" applyFont="1" applyFill="1" applyBorder="1" applyAlignment="1">
      <alignment horizontal="center" vertical="center"/>
    </xf>
    <xf numFmtId="165" fontId="5" fillId="6" borderId="25" xfId="0" applyNumberFormat="1" applyFont="1" applyFill="1" applyBorder="1" applyAlignment="1">
      <alignment horizontal="center" vertical="center"/>
    </xf>
    <xf numFmtId="2" fontId="0" fillId="4" borderId="37" xfId="0" applyNumberForma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3" fillId="3" borderId="5" xfId="0" applyNumberFormat="1" applyFont="1" applyFill="1" applyBorder="1" applyAlignment="1">
      <alignment horizontal="center" vertical="center" wrapText="1"/>
    </xf>
    <xf numFmtId="165" fontId="3" fillId="3" borderId="0" xfId="0" applyNumberFormat="1" applyFont="1" applyFill="1" applyBorder="1" applyAlignment="1">
      <alignment horizontal="center" vertical="center" wrapText="1"/>
    </xf>
    <xf numFmtId="165" fontId="3" fillId="3" borderId="39" xfId="0" applyNumberFormat="1" applyFont="1" applyFill="1" applyBorder="1" applyAlignment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165" fontId="3" fillId="3" borderId="16" xfId="0" applyNumberFormat="1" applyFont="1" applyFill="1" applyBorder="1" applyAlignment="1">
      <alignment horizontal="center" vertical="center" wrapText="1"/>
    </xf>
    <xf numFmtId="165" fontId="3" fillId="3" borderId="27" xfId="0" applyNumberFormat="1" applyFont="1" applyFill="1" applyBorder="1" applyAlignment="1">
      <alignment horizontal="center" vertical="center" wrapText="1"/>
    </xf>
    <xf numFmtId="1" fontId="14" fillId="8" borderId="18" xfId="0" applyNumberFormat="1" applyFont="1" applyFill="1" applyBorder="1" applyAlignment="1">
      <alignment horizontal="center" vertical="center"/>
    </xf>
    <xf numFmtId="1" fontId="14" fillId="8" borderId="25" xfId="0" applyNumberFormat="1" applyFont="1" applyFill="1" applyBorder="1" applyAlignment="1">
      <alignment horizontal="center" vertical="center"/>
    </xf>
    <xf numFmtId="165" fontId="15" fillId="6" borderId="4" xfId="0" applyNumberFormat="1" applyFont="1" applyFill="1" applyBorder="1" applyAlignment="1">
      <alignment horizontal="center" vertical="center"/>
    </xf>
    <xf numFmtId="165" fontId="15" fillId="6" borderId="16" xfId="0" applyNumberFormat="1" applyFont="1" applyFill="1" applyBorder="1" applyAlignment="1">
      <alignment horizontal="center" vertical="center"/>
    </xf>
    <xf numFmtId="165" fontId="15" fillId="6" borderId="27" xfId="0" applyNumberFormat="1" applyFont="1" applyFill="1" applyBorder="1" applyAlignment="1">
      <alignment horizontal="center" vertical="center"/>
    </xf>
    <xf numFmtId="165" fontId="16" fillId="6" borderId="4" xfId="0" applyNumberFormat="1" applyFont="1" applyFill="1" applyBorder="1" applyAlignment="1">
      <alignment horizontal="center" vertical="center" wrapText="1"/>
    </xf>
    <xf numFmtId="165" fontId="16" fillId="6" borderId="27" xfId="0" applyNumberFormat="1" applyFont="1" applyFill="1" applyBorder="1" applyAlignment="1">
      <alignment horizontal="center" vertical="center" wrapText="1"/>
    </xf>
    <xf numFmtId="0" fontId="5" fillId="0" borderId="20" xfId="0" applyFont="1" applyBorder="1" applyAlignment="1">
      <alignment wrapText="1"/>
    </xf>
    <xf numFmtId="0" fontId="18" fillId="0" borderId="26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18" fillId="0" borderId="26" xfId="0" applyFont="1" applyBorder="1" applyAlignment="1">
      <alignment/>
    </xf>
    <xf numFmtId="0" fontId="2" fillId="0" borderId="26" xfId="0" applyFont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165" fontId="16" fillId="6" borderId="20" xfId="0" applyNumberFormat="1" applyFont="1" applyFill="1" applyBorder="1" applyAlignment="1">
      <alignment horizontal="center" vertical="center"/>
    </xf>
    <xf numFmtId="165" fontId="16" fillId="6" borderId="18" xfId="0" applyNumberFormat="1" applyFont="1" applyFill="1" applyBorder="1" applyAlignment="1">
      <alignment horizontal="center" vertical="center"/>
    </xf>
    <xf numFmtId="165" fontId="16" fillId="6" borderId="17" xfId="0" applyNumberFormat="1" applyFont="1" applyFill="1" applyBorder="1" applyAlignment="1">
      <alignment horizontal="center" vertical="center"/>
    </xf>
    <xf numFmtId="165" fontId="16" fillId="6" borderId="24" xfId="0" applyNumberFormat="1" applyFont="1" applyFill="1" applyBorder="1" applyAlignment="1">
      <alignment horizontal="center" vertical="center"/>
    </xf>
    <xf numFmtId="165" fontId="16" fillId="6" borderId="26" xfId="0" applyNumberFormat="1" applyFont="1" applyFill="1" applyBorder="1" applyAlignment="1">
      <alignment horizontal="center" vertical="center"/>
    </xf>
    <xf numFmtId="165" fontId="16" fillId="6" borderId="25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16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9" fillId="6" borderId="17" xfId="0" applyFont="1" applyFill="1" applyBorder="1" applyAlignment="1">
      <alignment horizontal="center"/>
    </xf>
    <xf numFmtId="0" fontId="19" fillId="6" borderId="0" xfId="0" applyFont="1" applyFill="1" applyBorder="1" applyAlignment="1">
      <alignment horizontal="center"/>
    </xf>
    <xf numFmtId="0" fontId="19" fillId="6" borderId="24" xfId="0" applyFont="1" applyFill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1" fontId="14" fillId="8" borderId="4" xfId="0" applyNumberFormat="1" applyFont="1" applyFill="1" applyBorder="1" applyAlignment="1">
      <alignment horizontal="center" vertical="center"/>
    </xf>
    <xf numFmtId="1" fontId="14" fillId="8" borderId="27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2" fillId="0" borderId="27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35"/>
  <sheetViews>
    <sheetView workbookViewId="0" topLeftCell="A1">
      <selection activeCell="L4" sqref="L4:L30"/>
    </sheetView>
  </sheetViews>
  <sheetFormatPr defaultColWidth="9.140625" defaultRowHeight="12.75"/>
  <cols>
    <col min="1" max="1" width="6.421875" style="1" customWidth="1"/>
    <col min="2" max="2" width="28.421875" style="0" customWidth="1"/>
    <col min="3" max="11" width="9.140625" style="0" hidden="1" customWidth="1"/>
    <col min="14" max="14" width="16.57421875" style="0" customWidth="1"/>
    <col min="15" max="15" width="9.421875" style="0" customWidth="1"/>
    <col min="16" max="16" width="5.7109375" style="0" customWidth="1"/>
    <col min="17" max="17" width="6.00390625" style="0" customWidth="1"/>
    <col min="18" max="18" width="27.00390625" style="0" customWidth="1"/>
    <col min="19" max="27" width="0" style="0" hidden="1" customWidth="1"/>
  </cols>
  <sheetData>
    <row r="1" spans="1:28" ht="26.25" customHeight="1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43"/>
      <c r="N1" s="43"/>
      <c r="Q1" s="112" t="s">
        <v>21</v>
      </c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</row>
    <row r="2" spans="5:26" ht="13.5" thickBot="1">
      <c r="E2" s="1"/>
      <c r="G2" s="1"/>
      <c r="H2" s="1"/>
      <c r="I2" s="1"/>
      <c r="J2" s="1"/>
      <c r="U2" s="1"/>
      <c r="W2" s="1"/>
      <c r="X2" s="1"/>
      <c r="Y2" s="1"/>
      <c r="Z2" s="1"/>
    </row>
    <row r="3" spans="1:28" ht="16.5" thickBot="1">
      <c r="A3" s="18"/>
      <c r="B3" s="2"/>
      <c r="C3" s="90" t="s">
        <v>1</v>
      </c>
      <c r="D3" s="91"/>
      <c r="E3" s="91"/>
      <c r="F3" s="91"/>
      <c r="G3" s="91"/>
      <c r="H3" s="91"/>
      <c r="I3" s="91"/>
      <c r="J3" s="92"/>
      <c r="K3" s="3"/>
      <c r="L3" s="3"/>
      <c r="M3" s="3"/>
      <c r="N3" s="3"/>
      <c r="Q3" s="2"/>
      <c r="R3" s="2"/>
      <c r="S3" s="90" t="s">
        <v>22</v>
      </c>
      <c r="T3" s="91"/>
      <c r="U3" s="91"/>
      <c r="V3" s="91"/>
      <c r="W3" s="91"/>
      <c r="X3" s="91"/>
      <c r="Y3" s="91"/>
      <c r="Z3" s="92"/>
      <c r="AA3" s="3"/>
      <c r="AB3" s="3"/>
    </row>
    <row r="4" spans="1:28" ht="13.5" thickBot="1">
      <c r="A4" s="19" t="s">
        <v>53</v>
      </c>
      <c r="B4" s="5" t="s">
        <v>3</v>
      </c>
      <c r="C4" s="6" t="s">
        <v>4</v>
      </c>
      <c r="D4" s="7" t="s">
        <v>5</v>
      </c>
      <c r="E4" s="8" t="s">
        <v>6</v>
      </c>
      <c r="F4" s="7" t="s">
        <v>7</v>
      </c>
      <c r="G4" s="9" t="s">
        <v>8</v>
      </c>
      <c r="H4" s="10" t="s">
        <v>9</v>
      </c>
      <c r="I4" s="10" t="s">
        <v>10</v>
      </c>
      <c r="J4" s="10" t="s">
        <v>11</v>
      </c>
      <c r="K4" s="11" t="s">
        <v>12</v>
      </c>
      <c r="L4" s="11" t="s">
        <v>13</v>
      </c>
      <c r="M4" s="58"/>
      <c r="N4" s="58"/>
      <c r="Q4" s="19" t="s">
        <v>53</v>
      </c>
      <c r="R4" s="5" t="s">
        <v>3</v>
      </c>
      <c r="S4" s="6" t="s">
        <v>4</v>
      </c>
      <c r="T4" s="7" t="s">
        <v>5</v>
      </c>
      <c r="U4" s="8" t="s">
        <v>6</v>
      </c>
      <c r="V4" s="7" t="s">
        <v>7</v>
      </c>
      <c r="W4" s="9" t="s">
        <v>8</v>
      </c>
      <c r="X4" s="10" t="s">
        <v>9</v>
      </c>
      <c r="Y4" s="10" t="s">
        <v>10</v>
      </c>
      <c r="Z4" s="10" t="s">
        <v>11</v>
      </c>
      <c r="AA4" s="11" t="s">
        <v>12</v>
      </c>
      <c r="AB4" s="11" t="s">
        <v>13</v>
      </c>
    </row>
    <row r="5" spans="1:28" ht="12.75">
      <c r="A5" s="88">
        <v>1</v>
      </c>
      <c r="B5" s="80" t="s">
        <v>19</v>
      </c>
      <c r="C5" s="15">
        <v>2</v>
      </c>
      <c r="D5" s="16">
        <v>2.1</v>
      </c>
      <c r="E5" s="16">
        <v>2.1</v>
      </c>
      <c r="F5" s="17">
        <v>2.1</v>
      </c>
      <c r="G5" s="15">
        <v>7.8</v>
      </c>
      <c r="H5" s="16">
        <v>7.2</v>
      </c>
      <c r="I5" s="16">
        <v>7.4</v>
      </c>
      <c r="J5" s="17">
        <v>6.8</v>
      </c>
      <c r="K5" s="93"/>
      <c r="L5" s="82">
        <f>C6+G6-K5</f>
        <v>16.7</v>
      </c>
      <c r="M5" s="59"/>
      <c r="N5" s="59"/>
      <c r="Q5" s="88">
        <v>1</v>
      </c>
      <c r="R5" s="87" t="s">
        <v>26</v>
      </c>
      <c r="S5" s="15">
        <v>2.6</v>
      </c>
      <c r="T5" s="16">
        <v>2</v>
      </c>
      <c r="U5" s="16">
        <v>2.6</v>
      </c>
      <c r="V5" s="17">
        <v>2.6</v>
      </c>
      <c r="W5" s="15">
        <v>8.6</v>
      </c>
      <c r="X5" s="16">
        <v>7.4</v>
      </c>
      <c r="Y5" s="16">
        <v>7.6</v>
      </c>
      <c r="Z5" s="17">
        <v>7.8</v>
      </c>
      <c r="AA5" s="93"/>
      <c r="AB5" s="82">
        <f>S6+W6-AA5</f>
        <v>18.000000000000004</v>
      </c>
    </row>
    <row r="6" spans="1:28" ht="13.5" thickBot="1">
      <c r="A6" s="89"/>
      <c r="B6" s="81"/>
      <c r="C6" s="96">
        <f>(SUM(C5:F5)-MAX(C5:F5)-MIN(C5:F5))/2</f>
        <v>2.0999999999999996</v>
      </c>
      <c r="D6" s="97"/>
      <c r="E6" s="97"/>
      <c r="F6" s="98"/>
      <c r="G6" s="99">
        <f>SUM(G5:J5)-(((MAX(G5:J5))+MIN(G5:J5)))</f>
        <v>14.6</v>
      </c>
      <c r="H6" s="100"/>
      <c r="I6" s="100"/>
      <c r="J6" s="101"/>
      <c r="K6" s="94"/>
      <c r="L6" s="83"/>
      <c r="M6" s="59"/>
      <c r="N6" s="59"/>
      <c r="Q6" s="89"/>
      <c r="R6" s="81"/>
      <c r="S6" s="96">
        <f>(SUM(S5:V5)-MAX(S5:V5)-MIN(S5:V5))/2</f>
        <v>2.5999999999999996</v>
      </c>
      <c r="T6" s="97"/>
      <c r="U6" s="97"/>
      <c r="V6" s="98"/>
      <c r="W6" s="99">
        <f>(SUM(W5:Z5)-MAX(W5:Z5)-MIN(W5:Z5))</f>
        <v>15.400000000000004</v>
      </c>
      <c r="X6" s="100"/>
      <c r="Y6" s="100"/>
      <c r="Z6" s="101"/>
      <c r="AA6" s="94"/>
      <c r="AB6" s="83"/>
    </row>
    <row r="7" spans="1:28" ht="12.75">
      <c r="A7" s="88">
        <v>2</v>
      </c>
      <c r="B7" s="80" t="s">
        <v>79</v>
      </c>
      <c r="C7" s="15">
        <v>2.2</v>
      </c>
      <c r="D7" s="16">
        <v>2.2</v>
      </c>
      <c r="E7" s="16">
        <v>1.8</v>
      </c>
      <c r="F7" s="17">
        <v>1.6</v>
      </c>
      <c r="G7" s="15">
        <v>8.2</v>
      </c>
      <c r="H7" s="16">
        <v>6.6</v>
      </c>
      <c r="I7" s="16">
        <v>7.3</v>
      </c>
      <c r="J7" s="17">
        <v>7.2</v>
      </c>
      <c r="K7" s="93"/>
      <c r="L7" s="82">
        <f>C8+G8-K7</f>
        <v>16.5</v>
      </c>
      <c r="M7" s="59"/>
      <c r="N7" s="59"/>
      <c r="Q7" s="88">
        <v>2</v>
      </c>
      <c r="R7" s="80" t="s">
        <v>27</v>
      </c>
      <c r="S7" s="15">
        <v>2.2</v>
      </c>
      <c r="T7" s="16">
        <v>2.6</v>
      </c>
      <c r="U7" s="16">
        <v>2.4</v>
      </c>
      <c r="V7" s="17">
        <v>2.7</v>
      </c>
      <c r="W7" s="15">
        <v>8.4</v>
      </c>
      <c r="X7" s="16">
        <v>7</v>
      </c>
      <c r="Y7" s="16">
        <v>8</v>
      </c>
      <c r="Z7" s="17">
        <v>7.4</v>
      </c>
      <c r="AA7" s="93"/>
      <c r="AB7" s="82">
        <f>S8+W8-AA7</f>
        <v>17.9</v>
      </c>
    </row>
    <row r="8" spans="1:28" ht="13.5" thickBot="1">
      <c r="A8" s="89"/>
      <c r="B8" s="81"/>
      <c r="C8" s="96">
        <f>(SUM(C7:F7)-MAX(C7:F7)-MIN(C7:F7))/2</f>
        <v>2</v>
      </c>
      <c r="D8" s="97"/>
      <c r="E8" s="97"/>
      <c r="F8" s="98"/>
      <c r="G8" s="99">
        <f>SUM(G7:J7)-(((MAX(G7:J7))+MIN(G7:J7)))</f>
        <v>14.499999999999998</v>
      </c>
      <c r="H8" s="100"/>
      <c r="I8" s="100"/>
      <c r="J8" s="101"/>
      <c r="K8" s="94"/>
      <c r="L8" s="83"/>
      <c r="M8" s="59"/>
      <c r="N8" s="59"/>
      <c r="Q8" s="89"/>
      <c r="R8" s="81"/>
      <c r="S8" s="102">
        <f>(SUM(S7:V7)-MAX(S7:V7)-MIN(S7:V7))/2</f>
        <v>2.500000000000001</v>
      </c>
      <c r="T8" s="103"/>
      <c r="U8" s="103"/>
      <c r="V8" s="104"/>
      <c r="W8" s="105">
        <f>(SUM(W7:Z7)-MAX(W7:Z7)-MIN(W7:Z7))</f>
        <v>15.399999999999999</v>
      </c>
      <c r="X8" s="106"/>
      <c r="Y8" s="106"/>
      <c r="Z8" s="107"/>
      <c r="AA8" s="94"/>
      <c r="AB8" s="83"/>
    </row>
    <row r="9" spans="1:28" ht="12.75">
      <c r="A9" s="88">
        <v>3</v>
      </c>
      <c r="B9" s="80" t="s">
        <v>18</v>
      </c>
      <c r="C9" s="15">
        <v>1.3</v>
      </c>
      <c r="D9" s="16">
        <v>1.8</v>
      </c>
      <c r="E9" s="16">
        <v>1.9</v>
      </c>
      <c r="F9" s="17">
        <v>2</v>
      </c>
      <c r="G9" s="15">
        <v>6.7</v>
      </c>
      <c r="H9" s="16">
        <v>7</v>
      </c>
      <c r="I9" s="16">
        <v>7.3</v>
      </c>
      <c r="J9" s="17">
        <v>7.7</v>
      </c>
      <c r="K9" s="93"/>
      <c r="L9" s="82">
        <f>C10+G10-K9</f>
        <v>16.15</v>
      </c>
      <c r="M9" s="59"/>
      <c r="N9" s="59"/>
      <c r="Q9" s="88">
        <v>3</v>
      </c>
      <c r="R9" s="80" t="s">
        <v>23</v>
      </c>
      <c r="S9" s="12">
        <v>2.1</v>
      </c>
      <c r="T9" s="13">
        <v>2.3</v>
      </c>
      <c r="U9" s="13">
        <v>2.6</v>
      </c>
      <c r="V9" s="14">
        <v>2.7</v>
      </c>
      <c r="W9" s="31">
        <v>8.3</v>
      </c>
      <c r="X9" s="20">
        <v>6.9</v>
      </c>
      <c r="Y9" s="20">
        <v>7.8</v>
      </c>
      <c r="Z9" s="21">
        <v>7.3</v>
      </c>
      <c r="AA9" s="93"/>
      <c r="AB9" s="82">
        <f>S10+W10-AA9</f>
        <v>17.549999999999997</v>
      </c>
    </row>
    <row r="10" spans="1:28" ht="13.5" thickBot="1">
      <c r="A10" s="89"/>
      <c r="B10" s="81"/>
      <c r="C10" s="96">
        <f>(SUM(C9:F9)-MAX(C9:F9)-MIN(C9:F9))/2</f>
        <v>1.85</v>
      </c>
      <c r="D10" s="97"/>
      <c r="E10" s="97"/>
      <c r="F10" s="98"/>
      <c r="G10" s="99">
        <f>SUM(G9:J9)-(((MAX(G9:J9))+MIN(G9:J9)))</f>
        <v>14.299999999999999</v>
      </c>
      <c r="H10" s="100"/>
      <c r="I10" s="100"/>
      <c r="J10" s="101"/>
      <c r="K10" s="94"/>
      <c r="L10" s="83"/>
      <c r="M10" s="59"/>
      <c r="N10" s="59"/>
      <c r="Q10" s="89"/>
      <c r="R10" s="86"/>
      <c r="S10" s="96">
        <f>(SUM(S9:V9)-MAX(S9:V9)-MIN(S9:V9))/2</f>
        <v>2.4499999999999993</v>
      </c>
      <c r="T10" s="97"/>
      <c r="U10" s="97"/>
      <c r="V10" s="98"/>
      <c r="W10" s="99">
        <f>(SUM(W9:Z9)-MAX(W9:Z9)-MIN(W9:Z9))</f>
        <v>15.1</v>
      </c>
      <c r="X10" s="100"/>
      <c r="Y10" s="100"/>
      <c r="Z10" s="101"/>
      <c r="AA10" s="94"/>
      <c r="AB10" s="83"/>
    </row>
    <row r="11" spans="1:28" ht="12.75">
      <c r="A11" s="88">
        <v>4</v>
      </c>
      <c r="B11" s="80" t="s">
        <v>78</v>
      </c>
      <c r="C11" s="15">
        <v>1.7</v>
      </c>
      <c r="D11" s="16">
        <v>1.9</v>
      </c>
      <c r="E11" s="16">
        <v>1.9</v>
      </c>
      <c r="F11" s="17">
        <v>1.4</v>
      </c>
      <c r="G11" s="15">
        <v>6.3</v>
      </c>
      <c r="H11" s="16">
        <v>7.4</v>
      </c>
      <c r="I11" s="16">
        <v>6.7</v>
      </c>
      <c r="J11" s="17">
        <v>7.3</v>
      </c>
      <c r="K11" s="93"/>
      <c r="L11" s="82">
        <f>C12+G12-K11</f>
        <v>15.8</v>
      </c>
      <c r="M11" s="59"/>
      <c r="N11" s="59"/>
      <c r="Q11" s="88">
        <v>4</v>
      </c>
      <c r="R11" s="80" t="s">
        <v>29</v>
      </c>
      <c r="S11" s="15">
        <v>2.8</v>
      </c>
      <c r="T11" s="16">
        <v>2.4</v>
      </c>
      <c r="U11" s="16">
        <v>2.3</v>
      </c>
      <c r="V11" s="17">
        <v>2.2</v>
      </c>
      <c r="W11" s="32">
        <v>7.4</v>
      </c>
      <c r="X11" s="24">
        <v>6.8</v>
      </c>
      <c r="Y11" s="24">
        <v>7.3</v>
      </c>
      <c r="Z11" s="25">
        <v>7.3</v>
      </c>
      <c r="AA11" s="93"/>
      <c r="AB11" s="82">
        <f>S12+W12-AA11</f>
        <v>16.949999999999996</v>
      </c>
    </row>
    <row r="12" spans="1:28" ht="13.5" thickBot="1">
      <c r="A12" s="89"/>
      <c r="B12" s="81"/>
      <c r="C12" s="96">
        <f>(SUM(C11:F11)-MAX(C11:F11)-MIN(C11:F11))/2</f>
        <v>1.8</v>
      </c>
      <c r="D12" s="97"/>
      <c r="E12" s="97"/>
      <c r="F12" s="98"/>
      <c r="G12" s="99">
        <f>SUM(G11:J11)-(((MAX(G11:J11))+MIN(G11:J11)))</f>
        <v>14</v>
      </c>
      <c r="H12" s="100"/>
      <c r="I12" s="100"/>
      <c r="J12" s="101"/>
      <c r="K12" s="95"/>
      <c r="L12" s="83"/>
      <c r="M12" s="59"/>
      <c r="N12" s="59"/>
      <c r="Q12" s="89"/>
      <c r="R12" s="81"/>
      <c r="S12" s="96">
        <f>(SUM(S11:V11)-MAX(S11:V11)-MIN(S11:V11))/2</f>
        <v>2.3499999999999996</v>
      </c>
      <c r="T12" s="97"/>
      <c r="U12" s="97"/>
      <c r="V12" s="98"/>
      <c r="W12" s="99">
        <f>(SUM(W11:Z11)-MAX(W11:Z11)-MIN(W11:Z11))</f>
        <v>14.599999999999998</v>
      </c>
      <c r="X12" s="100"/>
      <c r="Y12" s="100"/>
      <c r="Z12" s="101"/>
      <c r="AA12" s="95"/>
      <c r="AB12" s="83"/>
    </row>
    <row r="13" spans="1:28" ht="12.75">
      <c r="A13" s="88">
        <v>5</v>
      </c>
      <c r="B13" s="80" t="s">
        <v>77</v>
      </c>
      <c r="C13" s="15">
        <v>1.6</v>
      </c>
      <c r="D13" s="16">
        <v>1.7</v>
      </c>
      <c r="E13" s="16">
        <v>1.5</v>
      </c>
      <c r="F13" s="17">
        <v>2</v>
      </c>
      <c r="G13" s="15">
        <v>7</v>
      </c>
      <c r="H13" s="16">
        <v>8.3</v>
      </c>
      <c r="I13" s="16">
        <v>7</v>
      </c>
      <c r="J13" s="17">
        <v>7</v>
      </c>
      <c r="K13" s="95"/>
      <c r="L13" s="82">
        <f>C14+G14-K13</f>
        <v>15.65</v>
      </c>
      <c r="M13" s="59"/>
      <c r="N13" s="59"/>
      <c r="Q13" s="88">
        <v>5</v>
      </c>
      <c r="R13" s="80" t="s">
        <v>33</v>
      </c>
      <c r="S13" s="15">
        <v>3.1</v>
      </c>
      <c r="T13" s="16">
        <v>2.9</v>
      </c>
      <c r="U13" s="16">
        <v>2.7</v>
      </c>
      <c r="V13" s="17">
        <v>2.7</v>
      </c>
      <c r="W13" s="15">
        <v>8.2</v>
      </c>
      <c r="X13" s="16">
        <v>7</v>
      </c>
      <c r="Y13" s="16">
        <v>7</v>
      </c>
      <c r="Z13" s="17">
        <v>6.8</v>
      </c>
      <c r="AA13" s="95"/>
      <c r="AB13" s="82">
        <f>S14+W14-AA13</f>
        <v>16.8</v>
      </c>
    </row>
    <row r="14" spans="1:28" ht="13.5" thickBot="1">
      <c r="A14" s="89"/>
      <c r="B14" s="81"/>
      <c r="C14" s="96">
        <f>(SUM(C13:F13)-MAX(C13:F13)-MIN(C13:F13))/2</f>
        <v>1.65</v>
      </c>
      <c r="D14" s="97"/>
      <c r="E14" s="97"/>
      <c r="F14" s="98"/>
      <c r="G14" s="99">
        <f>SUM(G13:J13)-(((MAX(G13:J13))+MIN(G13:J13)))</f>
        <v>14</v>
      </c>
      <c r="H14" s="100"/>
      <c r="I14" s="100"/>
      <c r="J14" s="101"/>
      <c r="K14" s="94"/>
      <c r="L14" s="83"/>
      <c r="M14" s="59"/>
      <c r="N14" s="59"/>
      <c r="Q14" s="89"/>
      <c r="R14" s="81"/>
      <c r="S14" s="96">
        <f>(SUM(S13:V13)-MAX(S13:V13)-MIN(S13:V13))/2</f>
        <v>2.7999999999999994</v>
      </c>
      <c r="T14" s="97"/>
      <c r="U14" s="97"/>
      <c r="V14" s="98"/>
      <c r="W14" s="99">
        <f>(SUM(W13:Z13)-MAX(W13:Z13)-MIN(W13:Z13))</f>
        <v>14</v>
      </c>
      <c r="X14" s="100"/>
      <c r="Y14" s="100"/>
      <c r="Z14" s="101"/>
      <c r="AA14" s="94"/>
      <c r="AB14" s="83"/>
    </row>
    <row r="15" spans="1:28" ht="12.75">
      <c r="A15" s="88">
        <v>6</v>
      </c>
      <c r="B15" s="80" t="s">
        <v>76</v>
      </c>
      <c r="C15" s="15">
        <v>1.9</v>
      </c>
      <c r="D15" s="16">
        <v>1.8</v>
      </c>
      <c r="E15" s="16">
        <v>1.5</v>
      </c>
      <c r="F15" s="17">
        <v>1.1</v>
      </c>
      <c r="G15" s="15">
        <v>7.1</v>
      </c>
      <c r="H15" s="16">
        <v>6.9</v>
      </c>
      <c r="I15" s="16">
        <v>6.7</v>
      </c>
      <c r="J15" s="17">
        <v>6.4</v>
      </c>
      <c r="K15" s="93"/>
      <c r="L15" s="82">
        <f>C16+G16-K15</f>
        <v>15.250000000000002</v>
      </c>
      <c r="M15" s="59"/>
      <c r="N15" s="59"/>
      <c r="Q15" s="88">
        <v>6</v>
      </c>
      <c r="R15" s="80" t="s">
        <v>36</v>
      </c>
      <c r="S15" s="26">
        <v>2.3</v>
      </c>
      <c r="T15" s="27">
        <v>2</v>
      </c>
      <c r="U15" s="27">
        <v>1.8</v>
      </c>
      <c r="V15" s="28">
        <v>1.7</v>
      </c>
      <c r="W15" s="26">
        <v>7.8</v>
      </c>
      <c r="X15" s="27">
        <v>7.2</v>
      </c>
      <c r="Y15" s="27">
        <v>7</v>
      </c>
      <c r="Z15" s="28">
        <v>6.2</v>
      </c>
      <c r="AA15" s="93"/>
      <c r="AB15" s="82">
        <f>S16+W16-AA15</f>
        <v>16.099999999999998</v>
      </c>
    </row>
    <row r="16" spans="1:28" ht="13.5" thickBot="1">
      <c r="A16" s="89"/>
      <c r="B16" s="86"/>
      <c r="C16" s="96">
        <f>(SUM(C15:F15)-MAX(C15:F15)-MIN(C15:F15))/2</f>
        <v>1.6500000000000001</v>
      </c>
      <c r="D16" s="97"/>
      <c r="E16" s="97"/>
      <c r="F16" s="98"/>
      <c r="G16" s="99">
        <f>SUM(G15:J15)-(((MAX(G15:J15))+MIN(G15:J15)))</f>
        <v>13.600000000000001</v>
      </c>
      <c r="H16" s="100"/>
      <c r="I16" s="100"/>
      <c r="J16" s="101"/>
      <c r="K16" s="94"/>
      <c r="L16" s="83"/>
      <c r="M16" s="59"/>
      <c r="N16" s="59"/>
      <c r="Q16" s="89"/>
      <c r="R16" s="86"/>
      <c r="S16" s="96">
        <f>(SUM(S15:V15)-MAX(S15:V15)-MIN(S15:V15))/2</f>
        <v>1.9</v>
      </c>
      <c r="T16" s="97"/>
      <c r="U16" s="97"/>
      <c r="V16" s="98"/>
      <c r="W16" s="99">
        <f>(SUM(W15:Z15)-MAX(W15:Z15)-MIN(W15:Z15))</f>
        <v>14.2</v>
      </c>
      <c r="X16" s="100"/>
      <c r="Y16" s="100"/>
      <c r="Z16" s="101"/>
      <c r="AA16" s="94"/>
      <c r="AB16" s="83"/>
    </row>
    <row r="17" spans="1:28" ht="12.75">
      <c r="A17" s="88">
        <v>7</v>
      </c>
      <c r="B17" s="80" t="s">
        <v>17</v>
      </c>
      <c r="C17" s="15">
        <v>2</v>
      </c>
      <c r="D17" s="16">
        <v>1.7</v>
      </c>
      <c r="E17" s="16">
        <v>1.2</v>
      </c>
      <c r="F17" s="17">
        <v>1.1</v>
      </c>
      <c r="G17" s="15">
        <v>7.5</v>
      </c>
      <c r="H17" s="16">
        <v>6.9</v>
      </c>
      <c r="I17" s="16">
        <v>6.8</v>
      </c>
      <c r="J17" s="17">
        <v>6.5</v>
      </c>
      <c r="K17" s="93"/>
      <c r="L17" s="82">
        <f>C18+G18-K17</f>
        <v>15.149999999999999</v>
      </c>
      <c r="M17" s="59"/>
      <c r="N17" s="59"/>
      <c r="Q17" s="88">
        <v>7</v>
      </c>
      <c r="R17" s="80" t="s">
        <v>28</v>
      </c>
      <c r="S17" s="15">
        <v>2.5</v>
      </c>
      <c r="T17" s="16">
        <v>2</v>
      </c>
      <c r="U17" s="16">
        <v>1.8</v>
      </c>
      <c r="V17" s="17">
        <v>1.7</v>
      </c>
      <c r="W17" s="32">
        <v>7.3</v>
      </c>
      <c r="X17" s="24">
        <v>6.8</v>
      </c>
      <c r="Y17" s="24">
        <v>7</v>
      </c>
      <c r="Z17" s="25">
        <v>7.1</v>
      </c>
      <c r="AA17" s="93"/>
      <c r="AB17" s="82">
        <f>S18+W18-AA17</f>
        <v>16</v>
      </c>
    </row>
    <row r="18" spans="1:28" ht="13.5" thickBot="1">
      <c r="A18" s="89"/>
      <c r="B18" s="81"/>
      <c r="C18" s="96">
        <f>(SUM(C17:F17)-MAX(C17:F17)-MIN(C17:F17))/2</f>
        <v>1.45</v>
      </c>
      <c r="D18" s="97"/>
      <c r="E18" s="97"/>
      <c r="F18" s="98"/>
      <c r="G18" s="99">
        <f>SUM(G17:J17)-(((MAX(G17:J17))+MIN(G17:J17)))</f>
        <v>13.7</v>
      </c>
      <c r="H18" s="100"/>
      <c r="I18" s="100"/>
      <c r="J18" s="101"/>
      <c r="K18" s="94"/>
      <c r="L18" s="83"/>
      <c r="M18" s="59"/>
      <c r="N18" s="59"/>
      <c r="Q18" s="89"/>
      <c r="R18" s="81"/>
      <c r="S18" s="96">
        <f>(SUM(S17:V17)-MAX(S17:V17)-MIN(S17:V17))/2</f>
        <v>1.9</v>
      </c>
      <c r="T18" s="97"/>
      <c r="U18" s="97"/>
      <c r="V18" s="98"/>
      <c r="W18" s="99">
        <f>(SUM(W17:Z17)-MAX(W17:Z17)-MIN(W17:Z17))</f>
        <v>14.100000000000001</v>
      </c>
      <c r="X18" s="100"/>
      <c r="Y18" s="100"/>
      <c r="Z18" s="101"/>
      <c r="AA18" s="94"/>
      <c r="AB18" s="83"/>
    </row>
    <row r="19" spans="1:28" ht="12.75">
      <c r="A19" s="88">
        <v>8</v>
      </c>
      <c r="B19" s="87" t="s">
        <v>75</v>
      </c>
      <c r="C19" s="15">
        <v>1.5</v>
      </c>
      <c r="D19" s="16">
        <v>1.4</v>
      </c>
      <c r="E19" s="16">
        <v>1.2</v>
      </c>
      <c r="F19" s="17">
        <v>1.4</v>
      </c>
      <c r="G19" s="15">
        <v>6.4</v>
      </c>
      <c r="H19" s="16">
        <v>7.7</v>
      </c>
      <c r="I19" s="16">
        <v>6.8</v>
      </c>
      <c r="J19" s="17">
        <v>6.7</v>
      </c>
      <c r="K19" s="93"/>
      <c r="L19" s="82">
        <f>C20+G20-K19</f>
        <v>14.9</v>
      </c>
      <c r="M19" s="59"/>
      <c r="N19" s="59"/>
      <c r="Q19" s="88">
        <v>8</v>
      </c>
      <c r="R19" s="80" t="s">
        <v>30</v>
      </c>
      <c r="S19" s="15">
        <v>2.7</v>
      </c>
      <c r="T19" s="16">
        <v>2.1</v>
      </c>
      <c r="U19" s="16">
        <v>1.9</v>
      </c>
      <c r="V19" s="17">
        <v>1.7</v>
      </c>
      <c r="W19" s="32">
        <v>6.6</v>
      </c>
      <c r="X19" s="24">
        <v>6.8</v>
      </c>
      <c r="Y19" s="24">
        <v>7.1</v>
      </c>
      <c r="Z19" s="25">
        <v>7.9</v>
      </c>
      <c r="AA19" s="93"/>
      <c r="AB19" s="82">
        <f>S20+W20-AA19</f>
        <v>15.9</v>
      </c>
    </row>
    <row r="20" spans="1:28" ht="13.5" thickBot="1">
      <c r="A20" s="89"/>
      <c r="B20" s="81"/>
      <c r="C20" s="96">
        <f>(SUM(C19:F19)-MAX(C19:F19)-MIN(C19:F19))/2</f>
        <v>1.4</v>
      </c>
      <c r="D20" s="97"/>
      <c r="E20" s="97"/>
      <c r="F20" s="98"/>
      <c r="G20" s="99">
        <f>SUM(G19:J19)-(((MAX(G19:J19))+MIN(G19:J19)))</f>
        <v>13.5</v>
      </c>
      <c r="H20" s="100"/>
      <c r="I20" s="100"/>
      <c r="J20" s="101"/>
      <c r="K20" s="94"/>
      <c r="L20" s="83"/>
      <c r="M20" s="59"/>
      <c r="N20" s="59"/>
      <c r="Q20" s="89"/>
      <c r="R20" s="81"/>
      <c r="S20" s="96">
        <f>(SUM(S19:V19)-MAX(S19:V19)-MIN(S19:V19))/2</f>
        <v>2</v>
      </c>
      <c r="T20" s="97"/>
      <c r="U20" s="97"/>
      <c r="V20" s="98"/>
      <c r="W20" s="99">
        <f>(SUM(W19:Z19)-MAX(W19:Z19)-MIN(W19:Z19))</f>
        <v>13.9</v>
      </c>
      <c r="X20" s="100"/>
      <c r="Y20" s="100"/>
      <c r="Z20" s="101"/>
      <c r="AA20" s="94"/>
      <c r="AB20" s="83"/>
    </row>
    <row r="21" spans="1:28" ht="12.75">
      <c r="A21" s="88">
        <v>9</v>
      </c>
      <c r="B21" s="80" t="s">
        <v>15</v>
      </c>
      <c r="C21" s="15">
        <v>1.2</v>
      </c>
      <c r="D21" s="16">
        <v>0.8</v>
      </c>
      <c r="E21" s="16">
        <v>1</v>
      </c>
      <c r="F21" s="17">
        <v>1.1</v>
      </c>
      <c r="G21" s="15">
        <v>6.8</v>
      </c>
      <c r="H21" s="16">
        <v>6.4</v>
      </c>
      <c r="I21" s="16">
        <v>6.7</v>
      </c>
      <c r="J21" s="17">
        <v>6.7</v>
      </c>
      <c r="K21" s="93"/>
      <c r="L21" s="82">
        <f>C22+G22-K21</f>
        <v>14.45</v>
      </c>
      <c r="M21" s="59"/>
      <c r="N21" s="59"/>
      <c r="Q21" s="88">
        <v>9</v>
      </c>
      <c r="R21" s="80" t="s">
        <v>35</v>
      </c>
      <c r="S21" s="15">
        <v>1.8</v>
      </c>
      <c r="T21" s="16">
        <v>1.3</v>
      </c>
      <c r="U21" s="16">
        <v>1.2</v>
      </c>
      <c r="V21" s="17">
        <v>1.1</v>
      </c>
      <c r="W21" s="32">
        <v>8.4</v>
      </c>
      <c r="X21" s="24">
        <v>7.3</v>
      </c>
      <c r="Y21" s="24">
        <v>7.2</v>
      </c>
      <c r="Z21" s="25">
        <v>6.3</v>
      </c>
      <c r="AA21" s="93"/>
      <c r="AB21" s="82">
        <f>S22+W22-AA21</f>
        <v>15.749999999999996</v>
      </c>
    </row>
    <row r="22" spans="1:28" ht="13.5" thickBot="1">
      <c r="A22" s="89"/>
      <c r="B22" s="81"/>
      <c r="C22" s="102">
        <f>(SUM(C21:F21)-MAX(C21:F21)-MIN(C21:F21))/2</f>
        <v>1.0499999999999998</v>
      </c>
      <c r="D22" s="103"/>
      <c r="E22" s="103"/>
      <c r="F22" s="104"/>
      <c r="G22" s="105">
        <f>SUM(G21:J21)-(((MAX(G21:J21))+MIN(G21:J21)))</f>
        <v>13.399999999999999</v>
      </c>
      <c r="H22" s="106"/>
      <c r="I22" s="106"/>
      <c r="J22" s="107"/>
      <c r="K22" s="94"/>
      <c r="L22" s="83"/>
      <c r="M22" s="59"/>
      <c r="N22" s="59"/>
      <c r="Q22" s="89"/>
      <c r="R22" s="86"/>
      <c r="S22" s="96">
        <f>(SUM(S21:V21)-MAX(S21:V21)-MIN(S21:V21))/2</f>
        <v>1.2500000000000002</v>
      </c>
      <c r="T22" s="97"/>
      <c r="U22" s="97"/>
      <c r="V22" s="98"/>
      <c r="W22" s="99">
        <f>(SUM(W21:Z21)-MAX(W21:Z21)-MIN(W21:Z21))</f>
        <v>14.499999999999996</v>
      </c>
      <c r="X22" s="100"/>
      <c r="Y22" s="100"/>
      <c r="Z22" s="101"/>
      <c r="AA22" s="94"/>
      <c r="AB22" s="83"/>
    </row>
    <row r="23" spans="1:28" ht="12.75">
      <c r="A23" s="88">
        <v>10</v>
      </c>
      <c r="B23" s="80" t="s">
        <v>14</v>
      </c>
      <c r="C23" s="12">
        <v>1</v>
      </c>
      <c r="D23" s="13">
        <v>0.9</v>
      </c>
      <c r="E23" s="13">
        <v>0.7</v>
      </c>
      <c r="F23" s="14">
        <v>1.3</v>
      </c>
      <c r="G23" s="12">
        <v>6</v>
      </c>
      <c r="H23" s="13">
        <v>6.8</v>
      </c>
      <c r="I23" s="13">
        <v>6.5</v>
      </c>
      <c r="J23" s="14">
        <v>6.4</v>
      </c>
      <c r="K23" s="93"/>
      <c r="L23" s="82">
        <f>C24+G24-K23</f>
        <v>13.850000000000001</v>
      </c>
      <c r="M23" s="59"/>
      <c r="N23" s="59"/>
      <c r="Q23" s="88">
        <v>10</v>
      </c>
      <c r="R23" s="80" t="s">
        <v>31</v>
      </c>
      <c r="S23" s="15">
        <v>1.8</v>
      </c>
      <c r="T23" s="16">
        <v>1.8</v>
      </c>
      <c r="U23" s="16">
        <v>1.8</v>
      </c>
      <c r="V23" s="17">
        <v>1.6</v>
      </c>
      <c r="W23" s="32">
        <v>6.8</v>
      </c>
      <c r="X23" s="24">
        <v>6.9</v>
      </c>
      <c r="Y23" s="24">
        <v>6.8</v>
      </c>
      <c r="Z23" s="25">
        <v>6.5</v>
      </c>
      <c r="AA23" s="93"/>
      <c r="AB23" s="82">
        <f>S24+W24-AA23</f>
        <v>15.400000000000002</v>
      </c>
    </row>
    <row r="24" spans="1:28" ht="13.5" thickBot="1">
      <c r="A24" s="89"/>
      <c r="B24" s="86"/>
      <c r="C24" s="96">
        <f>(SUM(C23:F23)-MAX(C23:F23)-MIN(C23:F23))/2</f>
        <v>0.9499999999999998</v>
      </c>
      <c r="D24" s="97"/>
      <c r="E24" s="97"/>
      <c r="F24" s="98"/>
      <c r="G24" s="99">
        <f>SUM(G23:J23)-(((MAX(G23:J23))+MIN(G23:J23)))</f>
        <v>12.900000000000002</v>
      </c>
      <c r="H24" s="100"/>
      <c r="I24" s="100"/>
      <c r="J24" s="101"/>
      <c r="K24" s="94"/>
      <c r="L24" s="83"/>
      <c r="M24" s="59"/>
      <c r="N24" s="59"/>
      <c r="Q24" s="89"/>
      <c r="R24" s="81"/>
      <c r="S24" s="96">
        <f>(SUM(S23:V23)-MAX(S23:V23)-MIN(S23:V23))/2</f>
        <v>1.8</v>
      </c>
      <c r="T24" s="97"/>
      <c r="U24" s="97"/>
      <c r="V24" s="98"/>
      <c r="W24" s="99">
        <f>(SUM(W23:Z23)-MAX(W23:Z23)-MIN(W23:Z23))</f>
        <v>13.600000000000001</v>
      </c>
      <c r="X24" s="100"/>
      <c r="Y24" s="100"/>
      <c r="Z24" s="101"/>
      <c r="AA24" s="94"/>
      <c r="AB24" s="83"/>
    </row>
    <row r="25" spans="1:28" ht="12.75">
      <c r="A25" s="88">
        <v>11</v>
      </c>
      <c r="B25" s="80" t="s">
        <v>20</v>
      </c>
      <c r="C25" s="15">
        <v>0.6</v>
      </c>
      <c r="D25" s="16">
        <v>0.7</v>
      </c>
      <c r="E25" s="16">
        <v>0.8</v>
      </c>
      <c r="F25" s="17">
        <v>0.8</v>
      </c>
      <c r="G25" s="15">
        <v>6.2</v>
      </c>
      <c r="H25" s="16">
        <v>6.4</v>
      </c>
      <c r="I25" s="16">
        <v>6.5</v>
      </c>
      <c r="J25" s="17">
        <v>6.8</v>
      </c>
      <c r="K25" s="93"/>
      <c r="L25" s="82">
        <f>C26+G26-K25</f>
        <v>13.650000000000002</v>
      </c>
      <c r="M25" s="59"/>
      <c r="N25" s="59"/>
      <c r="Q25" s="88">
        <v>11</v>
      </c>
      <c r="R25" s="80" t="s">
        <v>34</v>
      </c>
      <c r="S25" s="15">
        <v>2.1</v>
      </c>
      <c r="T25" s="16">
        <v>1.5</v>
      </c>
      <c r="U25" s="16">
        <v>1.2</v>
      </c>
      <c r="V25" s="17">
        <v>0.8</v>
      </c>
      <c r="W25" s="15">
        <v>6.4</v>
      </c>
      <c r="X25" s="16">
        <v>6.7</v>
      </c>
      <c r="Y25" s="16">
        <v>7.1</v>
      </c>
      <c r="Z25" s="17">
        <v>7</v>
      </c>
      <c r="AA25" s="93"/>
      <c r="AB25" s="82">
        <f>S26+W26-AA25</f>
        <v>15.05</v>
      </c>
    </row>
    <row r="26" spans="1:28" ht="13.5" thickBot="1">
      <c r="A26" s="89"/>
      <c r="B26" s="86"/>
      <c r="C26" s="102">
        <f>(SUM(C25:F25)-MAX(C25:F25)-MIN(C25:F25))/2</f>
        <v>0.7499999999999998</v>
      </c>
      <c r="D26" s="103"/>
      <c r="E26" s="103"/>
      <c r="F26" s="104"/>
      <c r="G26" s="105">
        <f>SUM(G25:J25)-(((MAX(G25:J25))+MIN(G25:J25)))</f>
        <v>12.900000000000002</v>
      </c>
      <c r="H26" s="106"/>
      <c r="I26" s="106"/>
      <c r="J26" s="107"/>
      <c r="K26" s="94"/>
      <c r="L26" s="83"/>
      <c r="M26" s="59"/>
      <c r="N26" s="59"/>
      <c r="Q26" s="89"/>
      <c r="R26" s="86"/>
      <c r="S26" s="96">
        <f>(SUM(S25:V25)-MAX(S25:V25)-MIN(S25:V25))/2</f>
        <v>1.3499999999999996</v>
      </c>
      <c r="T26" s="97"/>
      <c r="U26" s="97"/>
      <c r="V26" s="98"/>
      <c r="W26" s="99">
        <f>(SUM(W25:Z25)-MAX(W25:Z25)-MIN(W25:Z25))</f>
        <v>13.700000000000001</v>
      </c>
      <c r="X26" s="100"/>
      <c r="Y26" s="100"/>
      <c r="Z26" s="101"/>
      <c r="AA26" s="94"/>
      <c r="AB26" s="83"/>
    </row>
    <row r="27" spans="1:28" ht="12.75">
      <c r="A27" s="88">
        <v>12</v>
      </c>
      <c r="B27" s="80" t="s">
        <v>74</v>
      </c>
      <c r="C27" s="15">
        <v>1.3</v>
      </c>
      <c r="D27" s="16">
        <v>0.9</v>
      </c>
      <c r="E27" s="16">
        <v>1</v>
      </c>
      <c r="F27" s="17">
        <v>1.1</v>
      </c>
      <c r="G27" s="15">
        <v>6.3</v>
      </c>
      <c r="H27" s="16">
        <v>6.2</v>
      </c>
      <c r="I27" s="16">
        <v>6.2</v>
      </c>
      <c r="J27" s="17">
        <v>6.2</v>
      </c>
      <c r="K27" s="93"/>
      <c r="L27" s="82">
        <f>C28+G28-K27</f>
        <v>13.45</v>
      </c>
      <c r="M27" s="59"/>
      <c r="N27" s="59"/>
      <c r="Q27" s="88">
        <v>12</v>
      </c>
      <c r="R27" s="80" t="s">
        <v>37</v>
      </c>
      <c r="S27" s="26">
        <v>1</v>
      </c>
      <c r="T27" s="27">
        <v>1</v>
      </c>
      <c r="U27" s="27">
        <v>1</v>
      </c>
      <c r="V27" s="28">
        <v>0.9</v>
      </c>
      <c r="W27" s="33">
        <v>8.1</v>
      </c>
      <c r="X27" s="29">
        <v>6.9</v>
      </c>
      <c r="Y27" s="29">
        <v>6.7</v>
      </c>
      <c r="Z27" s="30">
        <v>6.3</v>
      </c>
      <c r="AA27" s="93"/>
      <c r="AB27" s="82">
        <f>S28+W28-AA27</f>
        <v>14.599999999999998</v>
      </c>
    </row>
    <row r="28" spans="1:28" ht="13.5" thickBot="1">
      <c r="A28" s="89"/>
      <c r="B28" s="81"/>
      <c r="C28" s="96">
        <f>(SUM(C27:F27)-MAX(C27:F27)-MIN(C27:F27))/2</f>
        <v>1.0500000000000005</v>
      </c>
      <c r="D28" s="97"/>
      <c r="E28" s="97"/>
      <c r="F28" s="98"/>
      <c r="G28" s="99">
        <f>SUM(G27:J27)-(((MAX(G27:J27))+MIN(G27:J27)))</f>
        <v>12.399999999999999</v>
      </c>
      <c r="H28" s="100"/>
      <c r="I28" s="100"/>
      <c r="J28" s="101"/>
      <c r="K28" s="94"/>
      <c r="L28" s="83"/>
      <c r="M28" s="59"/>
      <c r="N28" s="59"/>
      <c r="Q28" s="89"/>
      <c r="R28" s="86"/>
      <c r="S28" s="102">
        <f>(SUM(S27:V27)-MAX(S27:V27)-MIN(S27:V27))/2</f>
        <v>1</v>
      </c>
      <c r="T28" s="103"/>
      <c r="U28" s="103"/>
      <c r="V28" s="104"/>
      <c r="W28" s="105">
        <f>(SUM(W27:Z27)-MAX(W27:Z27)-MIN(W27:Z27))</f>
        <v>13.599999999999998</v>
      </c>
      <c r="X28" s="106"/>
      <c r="Y28" s="106"/>
      <c r="Z28" s="107"/>
      <c r="AA28" s="94"/>
      <c r="AB28" s="83"/>
    </row>
    <row r="29" spans="1:28" ht="12.75">
      <c r="A29" s="88">
        <v>13</v>
      </c>
      <c r="B29" s="80" t="s">
        <v>16</v>
      </c>
      <c r="C29" s="15">
        <v>0.6</v>
      </c>
      <c r="D29" s="16">
        <v>1.2</v>
      </c>
      <c r="E29" s="16">
        <v>0.7</v>
      </c>
      <c r="F29" s="17">
        <v>1.1</v>
      </c>
      <c r="G29" s="15">
        <v>5.8</v>
      </c>
      <c r="H29" s="16">
        <v>6.4</v>
      </c>
      <c r="I29" s="16">
        <v>6.1</v>
      </c>
      <c r="J29" s="17">
        <v>5.8</v>
      </c>
      <c r="K29" s="93"/>
      <c r="L29" s="82">
        <f>C30+G30-K29</f>
        <v>12.799999999999999</v>
      </c>
      <c r="M29" s="59"/>
      <c r="N29" s="59"/>
      <c r="Q29" s="88">
        <v>13</v>
      </c>
      <c r="R29" s="80" t="s">
        <v>24</v>
      </c>
      <c r="S29" s="15">
        <v>1.6</v>
      </c>
      <c r="T29" s="16">
        <v>0.9</v>
      </c>
      <c r="U29" s="16">
        <v>1</v>
      </c>
      <c r="V29" s="17">
        <v>1.3</v>
      </c>
      <c r="W29" s="15">
        <v>6.5</v>
      </c>
      <c r="X29" s="16">
        <v>6.6</v>
      </c>
      <c r="Y29" s="16">
        <v>6.4</v>
      </c>
      <c r="Z29" s="17">
        <v>6.5</v>
      </c>
      <c r="AA29" s="93"/>
      <c r="AB29" s="82">
        <f>S30+W30-AA29</f>
        <v>14.149999999999999</v>
      </c>
    </row>
    <row r="30" spans="1:28" ht="13.5" thickBot="1">
      <c r="A30" s="89"/>
      <c r="B30" s="81"/>
      <c r="C30" s="96">
        <f>(SUM(C29:F29)-MAX(C29:F29)-MIN(C29:F29))/2</f>
        <v>0.9000000000000001</v>
      </c>
      <c r="D30" s="97"/>
      <c r="E30" s="97"/>
      <c r="F30" s="98"/>
      <c r="G30" s="99">
        <f>SUM(G29:J29)-(((MAX(G29:J29))+MIN(G29:J29)))</f>
        <v>11.899999999999999</v>
      </c>
      <c r="H30" s="100"/>
      <c r="I30" s="100"/>
      <c r="J30" s="101"/>
      <c r="K30" s="94"/>
      <c r="L30" s="83"/>
      <c r="M30" s="59"/>
      <c r="N30" s="59"/>
      <c r="Q30" s="89"/>
      <c r="R30" s="81"/>
      <c r="S30" s="96">
        <f>(SUM(S29:V29)-MAX(S29:V29)-MIN(S29:V29))/2</f>
        <v>1.15</v>
      </c>
      <c r="T30" s="97"/>
      <c r="U30" s="97"/>
      <c r="V30" s="98"/>
      <c r="W30" s="99">
        <f>(SUM(W29:Z29)-MAX(W29:Z29)-MIN(W29:Z29))</f>
        <v>12.999999999999998</v>
      </c>
      <c r="X30" s="100"/>
      <c r="Y30" s="100"/>
      <c r="Z30" s="101"/>
      <c r="AA30" s="94"/>
      <c r="AB30" s="83"/>
    </row>
    <row r="31" spans="17:28" ht="12.75">
      <c r="Q31" s="88">
        <v>14</v>
      </c>
      <c r="R31" s="80" t="s">
        <v>25</v>
      </c>
      <c r="S31" s="15">
        <v>1</v>
      </c>
      <c r="T31" s="16">
        <v>1.6</v>
      </c>
      <c r="U31" s="16">
        <v>1.2</v>
      </c>
      <c r="V31" s="17">
        <v>1.1</v>
      </c>
      <c r="W31" s="32">
        <v>6.9</v>
      </c>
      <c r="X31" s="24">
        <v>6.1</v>
      </c>
      <c r="Y31" s="24">
        <v>6.2</v>
      </c>
      <c r="Z31" s="25">
        <v>6.6</v>
      </c>
      <c r="AA31" s="93"/>
      <c r="AB31" s="82">
        <f>S32+W32-AA31</f>
        <v>13.95</v>
      </c>
    </row>
    <row r="32" spans="17:28" ht="13.5" thickBot="1">
      <c r="Q32" s="89"/>
      <c r="R32" s="81"/>
      <c r="S32" s="96">
        <f>(SUM(S31:V31)-MAX(S31:V31)-MIN(S31:V31))/2</f>
        <v>1.1500000000000001</v>
      </c>
      <c r="T32" s="97"/>
      <c r="U32" s="97"/>
      <c r="V32" s="98"/>
      <c r="W32" s="99">
        <f>(SUM(W31:Z31)-MAX(W31:Z31)-MIN(W31:Z31))</f>
        <v>12.799999999999999</v>
      </c>
      <c r="X32" s="100"/>
      <c r="Y32" s="100"/>
      <c r="Z32" s="101"/>
      <c r="AA32" s="94"/>
      <c r="AB32" s="83"/>
    </row>
    <row r="33" spans="17:28" ht="12.75">
      <c r="Q33" s="88">
        <v>15</v>
      </c>
      <c r="R33" s="80" t="s">
        <v>32</v>
      </c>
      <c r="S33" s="15">
        <v>1.3</v>
      </c>
      <c r="T33" s="16">
        <v>1.1</v>
      </c>
      <c r="U33" s="16">
        <v>1</v>
      </c>
      <c r="V33" s="17">
        <v>0.9</v>
      </c>
      <c r="W33" s="15">
        <v>5.8</v>
      </c>
      <c r="X33" s="16">
        <v>6.9</v>
      </c>
      <c r="Y33" s="16">
        <v>6.5</v>
      </c>
      <c r="Z33" s="17">
        <v>6</v>
      </c>
      <c r="AA33" s="93"/>
      <c r="AB33" s="82">
        <f>S34+W34-AA33</f>
        <v>13.549999999999997</v>
      </c>
    </row>
    <row r="34" spans="17:28" ht="13.5" thickBot="1">
      <c r="Q34" s="89"/>
      <c r="R34" s="81"/>
      <c r="S34" s="96">
        <f>(SUM(S33:V33)-MAX(S33:V33)-MIN(S33:V33))/2</f>
        <v>1.0500000000000005</v>
      </c>
      <c r="T34" s="97"/>
      <c r="U34" s="97"/>
      <c r="V34" s="98"/>
      <c r="W34" s="99">
        <f>SUM(W33:Z33)-MAX(W33:Z33)-MIN(W33:Z33)</f>
        <v>12.499999999999996</v>
      </c>
      <c r="X34" s="100"/>
      <c r="Y34" s="100"/>
      <c r="Z34" s="101"/>
      <c r="AA34" s="94"/>
      <c r="AB34" s="83"/>
    </row>
    <row r="35" ht="25.5" customHeight="1"/>
    <row r="37" spans="1:28" ht="25.5" customHeight="1">
      <c r="A37" s="112" t="s">
        <v>38</v>
      </c>
      <c r="B37" s="112"/>
      <c r="C37" s="112"/>
      <c r="D37" s="112"/>
      <c r="E37" s="112"/>
      <c r="F37" s="112"/>
      <c r="G37" s="112"/>
      <c r="H37" s="112"/>
      <c r="I37" s="112"/>
      <c r="J37" s="112"/>
      <c r="K37" s="112"/>
      <c r="L37" s="112"/>
      <c r="M37" s="43"/>
      <c r="N37" s="43"/>
      <c r="Q37" s="112" t="s">
        <v>54</v>
      </c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</row>
    <row r="38" spans="1:26" ht="13.5" thickBot="1">
      <c r="A38"/>
      <c r="E38" s="1"/>
      <c r="G38" s="1"/>
      <c r="H38" s="1"/>
      <c r="I38" s="1"/>
      <c r="J38" s="1"/>
      <c r="U38" s="1"/>
      <c r="W38" s="1"/>
      <c r="X38" s="1"/>
      <c r="Y38" s="1"/>
      <c r="Z38" s="1"/>
    </row>
    <row r="39" spans="1:28" ht="16.5" thickBot="1">
      <c r="A39" s="2"/>
      <c r="B39" s="2"/>
      <c r="C39" s="90" t="s">
        <v>39</v>
      </c>
      <c r="D39" s="91"/>
      <c r="E39" s="91"/>
      <c r="F39" s="91"/>
      <c r="G39" s="91"/>
      <c r="H39" s="91"/>
      <c r="I39" s="91"/>
      <c r="J39" s="92"/>
      <c r="K39" s="3"/>
      <c r="L39" s="3"/>
      <c r="M39" s="3"/>
      <c r="N39" s="3"/>
      <c r="Q39" s="2"/>
      <c r="R39" s="2"/>
      <c r="S39" s="90" t="s">
        <v>55</v>
      </c>
      <c r="T39" s="91"/>
      <c r="U39" s="91"/>
      <c r="V39" s="91"/>
      <c r="W39" s="91"/>
      <c r="X39" s="91"/>
      <c r="Y39" s="91"/>
      <c r="Z39" s="92"/>
      <c r="AA39" s="3"/>
      <c r="AB39" s="3"/>
    </row>
    <row r="40" spans="1:28" s="52" customFormat="1" ht="18.75" customHeight="1" thickBot="1">
      <c r="A40" s="44" t="s">
        <v>2</v>
      </c>
      <c r="B40" s="45" t="s">
        <v>3</v>
      </c>
      <c r="C40" s="44" t="s">
        <v>4</v>
      </c>
      <c r="D40" s="46" t="s">
        <v>5</v>
      </c>
      <c r="E40" s="47" t="s">
        <v>40</v>
      </c>
      <c r="F40" s="46" t="s">
        <v>41</v>
      </c>
      <c r="G40" s="48" t="s">
        <v>8</v>
      </c>
      <c r="H40" s="49" t="s">
        <v>9</v>
      </c>
      <c r="I40" s="50" t="s">
        <v>10</v>
      </c>
      <c r="J40" s="50" t="s">
        <v>11</v>
      </c>
      <c r="K40" s="51" t="s">
        <v>12</v>
      </c>
      <c r="L40" s="51" t="s">
        <v>13</v>
      </c>
      <c r="M40" s="60"/>
      <c r="N40" s="60"/>
      <c r="Q40" s="44" t="s">
        <v>2</v>
      </c>
      <c r="R40" s="45" t="s">
        <v>3</v>
      </c>
      <c r="S40" s="44" t="s">
        <v>4</v>
      </c>
      <c r="T40" s="44" t="s">
        <v>5</v>
      </c>
      <c r="U40" s="53" t="s">
        <v>40</v>
      </c>
      <c r="V40" s="54" t="s">
        <v>41</v>
      </c>
      <c r="W40" s="55" t="s">
        <v>8</v>
      </c>
      <c r="X40" s="56" t="s">
        <v>9</v>
      </c>
      <c r="Y40" s="57" t="s">
        <v>10</v>
      </c>
      <c r="Z40" s="57" t="s">
        <v>11</v>
      </c>
      <c r="AA40" s="51" t="s">
        <v>12</v>
      </c>
      <c r="AB40" s="51" t="s">
        <v>13</v>
      </c>
    </row>
    <row r="41" spans="1:28" ht="12.75">
      <c r="A41" s="88">
        <v>1</v>
      </c>
      <c r="B41" s="80" t="s">
        <v>44</v>
      </c>
      <c r="C41" s="15">
        <v>3</v>
      </c>
      <c r="D41" s="16">
        <v>2.6</v>
      </c>
      <c r="E41" s="16">
        <v>3.7</v>
      </c>
      <c r="F41" s="16">
        <v>3.4</v>
      </c>
      <c r="G41" s="16">
        <v>8.4</v>
      </c>
      <c r="H41" s="16">
        <v>8.3</v>
      </c>
      <c r="I41" s="16">
        <v>7.9</v>
      </c>
      <c r="J41" s="17">
        <v>7.2</v>
      </c>
      <c r="K41" s="93"/>
      <c r="L41" s="108">
        <f>(((C42+E42)/2)+G42)-K41</f>
        <v>19.375</v>
      </c>
      <c r="M41" s="59"/>
      <c r="N41" s="59"/>
      <c r="Q41" s="88">
        <v>1</v>
      </c>
      <c r="R41" s="87" t="s">
        <v>59</v>
      </c>
      <c r="S41" s="15">
        <v>3</v>
      </c>
      <c r="T41" s="28">
        <v>2.8</v>
      </c>
      <c r="U41" s="12">
        <v>2.8</v>
      </c>
      <c r="V41" s="14">
        <v>2.9</v>
      </c>
      <c r="W41" s="31">
        <v>7.6</v>
      </c>
      <c r="X41" s="20">
        <v>7.5</v>
      </c>
      <c r="Y41" s="20">
        <v>8.2</v>
      </c>
      <c r="Z41" s="21">
        <v>8.2</v>
      </c>
      <c r="AA41" s="93"/>
      <c r="AB41" s="108">
        <f>(((S42+U42)/2)+W42)-AA41</f>
        <v>18.674999999999997</v>
      </c>
    </row>
    <row r="42" spans="1:28" ht="13.5" thickBot="1">
      <c r="A42" s="89"/>
      <c r="B42" s="81"/>
      <c r="C42" s="96">
        <f>AVERAGE(C41:D41)</f>
        <v>2.8</v>
      </c>
      <c r="D42" s="98"/>
      <c r="E42" s="110">
        <f>AVERAGE(E41:F41)</f>
        <v>3.55</v>
      </c>
      <c r="F42" s="111"/>
      <c r="G42" s="109">
        <f>SUM(G41:J41)-(((MAX(G41:J41))+MIN(G41:J41)))</f>
        <v>16.2</v>
      </c>
      <c r="H42" s="100"/>
      <c r="I42" s="100"/>
      <c r="J42" s="101"/>
      <c r="K42" s="94"/>
      <c r="L42" s="83"/>
      <c r="M42" s="59"/>
      <c r="N42" s="59"/>
      <c r="Q42" s="89"/>
      <c r="R42" s="81"/>
      <c r="S42" s="96">
        <f>AVERAGE(S41:T41)</f>
        <v>2.9</v>
      </c>
      <c r="T42" s="98"/>
      <c r="U42" s="110">
        <f>AVERAGE(U41:V41)</f>
        <v>2.8499999999999996</v>
      </c>
      <c r="V42" s="118"/>
      <c r="W42" s="99">
        <f>SUM(W41:Z41)-(((MAX(W41:Z41))+MIN(W41:Z41)))</f>
        <v>15.799999999999997</v>
      </c>
      <c r="X42" s="100"/>
      <c r="Y42" s="100"/>
      <c r="Z42" s="101"/>
      <c r="AA42" s="94"/>
      <c r="AB42" s="83"/>
    </row>
    <row r="43" spans="1:28" ht="12.75">
      <c r="A43" s="88">
        <v>2</v>
      </c>
      <c r="B43" s="87" t="s">
        <v>45</v>
      </c>
      <c r="C43" s="15">
        <v>2.5</v>
      </c>
      <c r="D43" s="16">
        <v>2.3</v>
      </c>
      <c r="E43" s="16">
        <v>2.6</v>
      </c>
      <c r="F43" s="16">
        <v>2.6</v>
      </c>
      <c r="G43" s="24">
        <v>7.2</v>
      </c>
      <c r="H43" s="24">
        <v>8.2</v>
      </c>
      <c r="I43" s="24">
        <v>7.5</v>
      </c>
      <c r="J43" s="25">
        <v>7.1</v>
      </c>
      <c r="K43" s="93"/>
      <c r="L43" s="108">
        <f>(((C44+E44)/2)+G44)-K43</f>
        <v>17.200000000000003</v>
      </c>
      <c r="M43" s="59"/>
      <c r="N43" s="59"/>
      <c r="Q43" s="88">
        <v>2</v>
      </c>
      <c r="R43" s="80" t="s">
        <v>61</v>
      </c>
      <c r="S43" s="15">
        <v>2.9</v>
      </c>
      <c r="T43" s="17">
        <v>2.4</v>
      </c>
      <c r="U43" s="15">
        <v>3.5</v>
      </c>
      <c r="V43" s="17">
        <v>3.6</v>
      </c>
      <c r="W43" s="15">
        <v>8</v>
      </c>
      <c r="X43" s="16">
        <v>7.5</v>
      </c>
      <c r="Y43" s="16">
        <v>7.4</v>
      </c>
      <c r="Z43" s="17">
        <v>6.5</v>
      </c>
      <c r="AA43" s="93"/>
      <c r="AB43" s="108">
        <f>(((S44+U44)/2)+W44)-AA43</f>
        <v>18</v>
      </c>
    </row>
    <row r="44" spans="1:28" ht="15" customHeight="1" thickBot="1">
      <c r="A44" s="89"/>
      <c r="B44" s="81"/>
      <c r="C44" s="102">
        <f>AVERAGE(C43:D43)</f>
        <v>2.4</v>
      </c>
      <c r="D44" s="104"/>
      <c r="E44" s="114">
        <f>AVERAGE(E43:F43)</f>
        <v>2.6</v>
      </c>
      <c r="F44" s="116"/>
      <c r="G44" s="117">
        <f>SUM(G43:J43)-(((MAX(G43:J43))+MIN(G43:J43)))</f>
        <v>14.700000000000001</v>
      </c>
      <c r="H44" s="106"/>
      <c r="I44" s="106"/>
      <c r="J44" s="107"/>
      <c r="K44" s="94"/>
      <c r="L44" s="83"/>
      <c r="M44" s="59"/>
      <c r="N44" s="59"/>
      <c r="Q44" s="89"/>
      <c r="R44" s="81"/>
      <c r="S44" s="96">
        <f>AVERAGE(S43:T43)</f>
        <v>2.65</v>
      </c>
      <c r="T44" s="98"/>
      <c r="U44" s="110">
        <f>AVERAGE(U43:V43)</f>
        <v>3.55</v>
      </c>
      <c r="V44" s="118"/>
      <c r="W44" s="99">
        <f>SUM(W43:Z43)-(((MAX(W43:Z43))+MIN(W43:Z43)))</f>
        <v>14.899999999999999</v>
      </c>
      <c r="X44" s="100"/>
      <c r="Y44" s="100"/>
      <c r="Z44" s="101"/>
      <c r="AA44" s="94"/>
      <c r="AB44" s="83"/>
    </row>
    <row r="45" spans="1:28" ht="12.75">
      <c r="A45" s="88">
        <v>3</v>
      </c>
      <c r="B45" s="80" t="s">
        <v>51</v>
      </c>
      <c r="C45" s="12">
        <v>2</v>
      </c>
      <c r="D45" s="13">
        <v>2</v>
      </c>
      <c r="E45" s="13">
        <v>3</v>
      </c>
      <c r="F45" s="13">
        <v>3.3</v>
      </c>
      <c r="G45" s="13">
        <v>7.5</v>
      </c>
      <c r="H45" s="13">
        <v>7</v>
      </c>
      <c r="I45" s="13">
        <v>6.6</v>
      </c>
      <c r="J45" s="14">
        <v>6.7</v>
      </c>
      <c r="K45" s="93"/>
      <c r="L45" s="108">
        <f>(((C46+E46)/2)+G46)-K45</f>
        <v>16.275000000000002</v>
      </c>
      <c r="M45" s="59"/>
      <c r="N45" s="59"/>
      <c r="Q45" s="88">
        <v>3</v>
      </c>
      <c r="R45" s="80" t="s">
        <v>57</v>
      </c>
      <c r="S45" s="15">
        <v>2.6</v>
      </c>
      <c r="T45" s="17">
        <v>2.5</v>
      </c>
      <c r="U45" s="15">
        <v>1.7</v>
      </c>
      <c r="V45" s="17">
        <v>1.9</v>
      </c>
      <c r="W45" s="32">
        <v>7.4</v>
      </c>
      <c r="X45" s="24">
        <v>7.3</v>
      </c>
      <c r="Y45" s="24">
        <v>7.3</v>
      </c>
      <c r="Z45" s="25">
        <v>6.9</v>
      </c>
      <c r="AA45" s="93"/>
      <c r="AB45" s="108">
        <f>(((S46+U46)/2)+W46)-AA45</f>
        <v>16.775</v>
      </c>
    </row>
    <row r="46" spans="1:28" ht="13.5" thickBot="1">
      <c r="A46" s="89"/>
      <c r="B46" s="86"/>
      <c r="C46" s="102">
        <f>AVERAGE(C45:D45)</f>
        <v>2</v>
      </c>
      <c r="D46" s="104"/>
      <c r="E46" s="114">
        <f>AVERAGE(E45:F45)</f>
        <v>3.15</v>
      </c>
      <c r="F46" s="116"/>
      <c r="G46" s="117">
        <f>SUM(G45:J45)-(((MAX(G45:J45))+MIN(G45:J45)))</f>
        <v>13.700000000000001</v>
      </c>
      <c r="H46" s="106"/>
      <c r="I46" s="106"/>
      <c r="J46" s="107"/>
      <c r="K46" s="94"/>
      <c r="L46" s="83"/>
      <c r="M46" s="59"/>
      <c r="N46" s="59"/>
      <c r="Q46" s="89"/>
      <c r="R46" s="81"/>
      <c r="S46" s="96">
        <f>AVERAGE(S45:T45)</f>
        <v>2.55</v>
      </c>
      <c r="T46" s="98"/>
      <c r="U46" s="110">
        <f>AVERAGE(U45:V45)</f>
        <v>1.7999999999999998</v>
      </c>
      <c r="V46" s="118"/>
      <c r="W46" s="99">
        <f>SUM(W45:Z45)-(((MAX(W45:Z45))+MIN(W45:Z45)))</f>
        <v>14.599999999999998</v>
      </c>
      <c r="X46" s="100"/>
      <c r="Y46" s="100"/>
      <c r="Z46" s="101"/>
      <c r="AA46" s="94"/>
      <c r="AB46" s="83"/>
    </row>
    <row r="47" spans="1:28" ht="12.75">
      <c r="A47" s="88">
        <v>4</v>
      </c>
      <c r="B47" s="80" t="s">
        <v>48</v>
      </c>
      <c r="C47" s="12">
        <v>2.1</v>
      </c>
      <c r="D47" s="13">
        <v>2.3</v>
      </c>
      <c r="E47" s="13">
        <v>1.5</v>
      </c>
      <c r="F47" s="13">
        <v>1.6</v>
      </c>
      <c r="G47" s="13">
        <v>7.6</v>
      </c>
      <c r="H47" s="13">
        <v>7.2</v>
      </c>
      <c r="I47" s="13">
        <v>7.1</v>
      </c>
      <c r="J47" s="14">
        <v>6.7</v>
      </c>
      <c r="K47" s="93"/>
      <c r="L47" s="108">
        <f>(((C48+E48)/2)+G48)-K47</f>
        <v>16.174999999999997</v>
      </c>
      <c r="M47" s="59"/>
      <c r="N47" s="59"/>
      <c r="Q47" s="88">
        <v>4</v>
      </c>
      <c r="R47" s="80" t="s">
        <v>60</v>
      </c>
      <c r="S47" s="15">
        <v>2</v>
      </c>
      <c r="T47" s="17">
        <v>2</v>
      </c>
      <c r="U47" s="15">
        <v>1.8</v>
      </c>
      <c r="V47" s="17">
        <v>2.1</v>
      </c>
      <c r="W47" s="15">
        <v>7.7</v>
      </c>
      <c r="X47" s="16">
        <v>7</v>
      </c>
      <c r="Y47" s="16">
        <v>7</v>
      </c>
      <c r="Z47" s="17">
        <v>6.8</v>
      </c>
      <c r="AA47" s="93"/>
      <c r="AB47" s="108">
        <f>(((S48+U48)/2)+W48)-AA47</f>
        <v>15.975</v>
      </c>
    </row>
    <row r="48" spans="1:28" ht="13.5" thickBot="1">
      <c r="A48" s="89"/>
      <c r="B48" s="86"/>
      <c r="C48" s="102">
        <f>AVERAGE(C47:D47)</f>
        <v>2.2</v>
      </c>
      <c r="D48" s="104"/>
      <c r="E48" s="114">
        <f>AVERAGE(E47:F47)</f>
        <v>1.55</v>
      </c>
      <c r="F48" s="116"/>
      <c r="G48" s="117">
        <f>SUM(G47:J47)-(((MAX(G47:J47))+MIN(G47:J47)))</f>
        <v>14.299999999999997</v>
      </c>
      <c r="H48" s="106"/>
      <c r="I48" s="106"/>
      <c r="J48" s="107"/>
      <c r="K48" s="94"/>
      <c r="L48" s="83"/>
      <c r="M48" s="59"/>
      <c r="N48" s="59"/>
      <c r="Q48" s="89"/>
      <c r="R48" s="81"/>
      <c r="S48" s="96">
        <f>AVERAGE(S47:T47)</f>
        <v>2</v>
      </c>
      <c r="T48" s="98"/>
      <c r="U48" s="110">
        <f>AVERAGE(U47:V47)</f>
        <v>1.9500000000000002</v>
      </c>
      <c r="V48" s="118"/>
      <c r="W48" s="99">
        <f>SUM(W47:Z47)-(((MAX(W47:Z47))+MIN(W47:Z47)))</f>
        <v>14</v>
      </c>
      <c r="X48" s="100"/>
      <c r="Y48" s="100"/>
      <c r="Z48" s="101"/>
      <c r="AA48" s="94"/>
      <c r="AB48" s="83"/>
    </row>
    <row r="49" spans="1:28" ht="12.75">
      <c r="A49" s="88">
        <v>5</v>
      </c>
      <c r="B49" s="80" t="s">
        <v>47</v>
      </c>
      <c r="C49" s="12">
        <v>1.6</v>
      </c>
      <c r="D49" s="13">
        <v>2.1</v>
      </c>
      <c r="E49" s="13">
        <v>2.7</v>
      </c>
      <c r="F49" s="13">
        <v>2.8</v>
      </c>
      <c r="G49" s="13">
        <v>6.2</v>
      </c>
      <c r="H49" s="13">
        <v>6.8</v>
      </c>
      <c r="I49" s="13">
        <v>7</v>
      </c>
      <c r="J49" s="14">
        <v>7.5</v>
      </c>
      <c r="K49" s="93"/>
      <c r="L49" s="108">
        <f>(((C50+E50)/2)+G50)-K49</f>
        <v>16.1</v>
      </c>
      <c r="M49" s="59"/>
      <c r="N49" s="59"/>
      <c r="Q49" s="88">
        <v>5</v>
      </c>
      <c r="R49" s="80" t="s">
        <v>56</v>
      </c>
      <c r="S49" s="26">
        <v>1.7</v>
      </c>
      <c r="T49" s="28">
        <v>1.2</v>
      </c>
      <c r="U49" s="26">
        <v>2.6</v>
      </c>
      <c r="V49" s="28">
        <v>2.2</v>
      </c>
      <c r="W49" s="26">
        <v>6.8</v>
      </c>
      <c r="X49" s="27">
        <v>6.7</v>
      </c>
      <c r="Y49" s="27">
        <v>6.4</v>
      </c>
      <c r="Z49" s="28">
        <v>7.7</v>
      </c>
      <c r="AA49" s="93"/>
      <c r="AB49" s="82">
        <f>(((S50+U50)/2)+W50)-AA49</f>
        <v>15.424999999999997</v>
      </c>
    </row>
    <row r="50" spans="1:28" ht="13.5" thickBot="1">
      <c r="A50" s="89"/>
      <c r="B50" s="86"/>
      <c r="C50" s="102">
        <f>AVERAGE(C49:D49)</f>
        <v>1.85</v>
      </c>
      <c r="D50" s="104"/>
      <c r="E50" s="114">
        <f>AVERAGE(E49:F49)</f>
        <v>2.75</v>
      </c>
      <c r="F50" s="116"/>
      <c r="G50" s="117">
        <f>SUM(G49:J49)-(((MAX(G49:J49))+MIN(G49:J49)))</f>
        <v>13.8</v>
      </c>
      <c r="H50" s="106"/>
      <c r="I50" s="106"/>
      <c r="J50" s="107"/>
      <c r="K50" s="94"/>
      <c r="L50" s="83"/>
      <c r="M50" s="59"/>
      <c r="N50" s="59"/>
      <c r="Q50" s="89"/>
      <c r="R50" s="86"/>
      <c r="S50" s="96">
        <f>AVERAGE(S49:T49)</f>
        <v>1.45</v>
      </c>
      <c r="T50" s="98"/>
      <c r="U50" s="110">
        <f>AVERAGE(U49:V49)</f>
        <v>2.4000000000000004</v>
      </c>
      <c r="V50" s="118"/>
      <c r="W50" s="99">
        <f>SUM(W49:Z49)-(((MAX(W49:Z49))+MIN(W49:Z49)))</f>
        <v>13.499999999999996</v>
      </c>
      <c r="X50" s="100"/>
      <c r="Y50" s="100"/>
      <c r="Z50" s="101"/>
      <c r="AA50" s="94"/>
      <c r="AB50" s="83"/>
    </row>
    <row r="51" spans="1:28" ht="12.75">
      <c r="A51" s="88">
        <v>6</v>
      </c>
      <c r="B51" s="80" t="s">
        <v>49</v>
      </c>
      <c r="C51" s="12">
        <v>1.4</v>
      </c>
      <c r="D51" s="13">
        <v>1.9</v>
      </c>
      <c r="E51" s="13">
        <v>2.5</v>
      </c>
      <c r="F51" s="13">
        <v>2.2</v>
      </c>
      <c r="G51" s="13">
        <v>7.3</v>
      </c>
      <c r="H51" s="13">
        <v>6.8</v>
      </c>
      <c r="I51" s="13">
        <v>6.8</v>
      </c>
      <c r="J51" s="14">
        <v>7.1</v>
      </c>
      <c r="K51" s="93"/>
      <c r="L51" s="108">
        <f>(((C52+E52)/2)+G52)-K51</f>
        <v>15.9</v>
      </c>
      <c r="M51" s="59"/>
      <c r="N51" s="59"/>
      <c r="Q51" s="88">
        <v>6</v>
      </c>
      <c r="R51" s="80" t="s">
        <v>58</v>
      </c>
      <c r="S51" s="15">
        <v>2</v>
      </c>
      <c r="T51" s="17">
        <v>1.5</v>
      </c>
      <c r="U51" s="15">
        <v>1.4</v>
      </c>
      <c r="V51" s="17">
        <v>1.3</v>
      </c>
      <c r="W51" s="15">
        <v>7.2</v>
      </c>
      <c r="X51" s="16">
        <v>6.8</v>
      </c>
      <c r="Y51" s="16">
        <v>6.8</v>
      </c>
      <c r="Z51" s="17">
        <v>6.5</v>
      </c>
      <c r="AA51" s="93"/>
      <c r="AB51" s="108">
        <f>(((S52+U52)/2)+W52)-AA51</f>
        <v>15.150000000000002</v>
      </c>
    </row>
    <row r="52" spans="1:28" ht="13.5" thickBot="1">
      <c r="A52" s="89"/>
      <c r="B52" s="86"/>
      <c r="C52" s="96">
        <f>AVERAGE(C51:D51)</f>
        <v>1.65</v>
      </c>
      <c r="D52" s="98"/>
      <c r="E52" s="110">
        <f>AVERAGE(E51:F51)</f>
        <v>2.35</v>
      </c>
      <c r="F52" s="111"/>
      <c r="G52" s="109">
        <f>SUM(G51:J51)-(((MAX(G51:J51))+MIN(G51:J51)))</f>
        <v>13.9</v>
      </c>
      <c r="H52" s="100"/>
      <c r="I52" s="100"/>
      <c r="J52" s="101"/>
      <c r="K52" s="94"/>
      <c r="L52" s="83"/>
      <c r="M52" s="59"/>
      <c r="N52" s="59"/>
      <c r="Q52" s="89"/>
      <c r="R52" s="81"/>
      <c r="S52" s="102">
        <f>AVERAGE(S51:T51)</f>
        <v>1.75</v>
      </c>
      <c r="T52" s="104"/>
      <c r="U52" s="114">
        <f>AVERAGE(U51:V51)</f>
        <v>1.35</v>
      </c>
      <c r="V52" s="115"/>
      <c r="W52" s="105">
        <f>SUM(W51:Z51)-(((MAX(W51:Z51))+MIN(W51:Z51)))</f>
        <v>13.600000000000001</v>
      </c>
      <c r="X52" s="106"/>
      <c r="Y52" s="106"/>
      <c r="Z52" s="107"/>
      <c r="AA52" s="94"/>
      <c r="AB52" s="83"/>
    </row>
    <row r="53" spans="1:14" ht="12.75">
      <c r="A53" s="88">
        <v>7</v>
      </c>
      <c r="B53" s="80" t="s">
        <v>52</v>
      </c>
      <c r="C53" s="15">
        <v>1.9</v>
      </c>
      <c r="D53" s="16">
        <v>1.8</v>
      </c>
      <c r="E53" s="16">
        <v>2.2</v>
      </c>
      <c r="F53" s="16">
        <v>2.3</v>
      </c>
      <c r="G53" s="16">
        <v>8</v>
      </c>
      <c r="H53" s="16">
        <v>7</v>
      </c>
      <c r="I53" s="16">
        <v>6.7</v>
      </c>
      <c r="J53" s="17">
        <v>6.2</v>
      </c>
      <c r="K53" s="93"/>
      <c r="L53" s="108">
        <f>(((C54+E54)/2)+G54)-K53</f>
        <v>15.75</v>
      </c>
      <c r="M53" s="59"/>
      <c r="N53" s="59"/>
    </row>
    <row r="54" spans="1:14" ht="13.5" thickBot="1">
      <c r="A54" s="89"/>
      <c r="B54" s="86"/>
      <c r="C54" s="96">
        <f>AVERAGE(C53:D53)</f>
        <v>1.85</v>
      </c>
      <c r="D54" s="98"/>
      <c r="E54" s="110">
        <f>AVERAGE(E53:F53)</f>
        <v>2.25</v>
      </c>
      <c r="F54" s="111"/>
      <c r="G54" s="109">
        <f>SUM(G53:J53)-(((MAX(G53:J53))+MIN(G53:J53)))</f>
        <v>13.7</v>
      </c>
      <c r="H54" s="100"/>
      <c r="I54" s="100"/>
      <c r="J54" s="101"/>
      <c r="K54" s="94"/>
      <c r="L54" s="83"/>
      <c r="M54" s="59"/>
      <c r="N54" s="59"/>
    </row>
    <row r="55" spans="1:14" ht="12.75">
      <c r="A55" s="88">
        <v>8</v>
      </c>
      <c r="B55" s="80" t="s">
        <v>43</v>
      </c>
      <c r="C55" s="15">
        <v>1.7</v>
      </c>
      <c r="D55" s="16">
        <v>1.5</v>
      </c>
      <c r="E55" s="16">
        <v>2.2</v>
      </c>
      <c r="F55" s="16">
        <v>2.1</v>
      </c>
      <c r="G55" s="16">
        <v>6.5</v>
      </c>
      <c r="H55" s="16">
        <v>6.6</v>
      </c>
      <c r="I55" s="16">
        <v>6.9</v>
      </c>
      <c r="J55" s="17">
        <v>7.4</v>
      </c>
      <c r="K55" s="93"/>
      <c r="L55" s="108">
        <f>(((C56+E56)/2)+G56)-K55</f>
        <v>15.374999999999998</v>
      </c>
      <c r="M55" s="59"/>
      <c r="N55" s="59"/>
    </row>
    <row r="56" spans="1:14" ht="13.5" thickBot="1">
      <c r="A56" s="89"/>
      <c r="B56" s="81"/>
      <c r="C56" s="96">
        <f>AVERAGE(C55:D55)</f>
        <v>1.6</v>
      </c>
      <c r="D56" s="98"/>
      <c r="E56" s="110">
        <f>AVERAGE(E55:F55)</f>
        <v>2.1500000000000004</v>
      </c>
      <c r="F56" s="111"/>
      <c r="G56" s="109">
        <f>SUM(G55:J55)-(((MAX(G55:J55))+MIN(G55:J55)))</f>
        <v>13.499999999999998</v>
      </c>
      <c r="H56" s="100"/>
      <c r="I56" s="100"/>
      <c r="J56" s="101"/>
      <c r="K56" s="94"/>
      <c r="L56" s="83"/>
      <c r="M56" s="59"/>
      <c r="N56" s="59"/>
    </row>
    <row r="57" spans="1:14" ht="12.75">
      <c r="A57" s="88">
        <v>9</v>
      </c>
      <c r="B57" s="80" t="s">
        <v>50</v>
      </c>
      <c r="C57" s="15">
        <v>2</v>
      </c>
      <c r="D57" s="16">
        <v>1.4</v>
      </c>
      <c r="E57" s="16">
        <v>3.2</v>
      </c>
      <c r="F57" s="16">
        <v>2.9</v>
      </c>
      <c r="G57" s="16">
        <v>6.5</v>
      </c>
      <c r="H57" s="16">
        <v>6</v>
      </c>
      <c r="I57" s="16">
        <v>5.6</v>
      </c>
      <c r="J57" s="17">
        <v>5.5</v>
      </c>
      <c r="K57" s="93"/>
      <c r="L57" s="108">
        <f>(((C58+E58)/2)+G58)-K57</f>
        <v>13.975000000000001</v>
      </c>
      <c r="M57" s="59"/>
      <c r="N57" s="59"/>
    </row>
    <row r="58" spans="1:14" ht="13.5" thickBot="1">
      <c r="A58" s="89"/>
      <c r="B58" s="81"/>
      <c r="C58" s="102">
        <f>AVERAGE(C57:D57)</f>
        <v>1.7</v>
      </c>
      <c r="D58" s="104"/>
      <c r="E58" s="114">
        <f>AVERAGE(E57:F57)</f>
        <v>3.05</v>
      </c>
      <c r="F58" s="116"/>
      <c r="G58" s="117">
        <f>SUM(G57:J57)-(((MAX(G57:J57))+MIN(G57:J57)))</f>
        <v>11.600000000000001</v>
      </c>
      <c r="H58" s="106"/>
      <c r="I58" s="106"/>
      <c r="J58" s="107"/>
      <c r="K58" s="94"/>
      <c r="L58" s="83"/>
      <c r="M58" s="59"/>
      <c r="N58" s="59"/>
    </row>
    <row r="59" spans="1:14" ht="12.75">
      <c r="A59" s="88">
        <v>10</v>
      </c>
      <c r="B59" s="80" t="s">
        <v>46</v>
      </c>
      <c r="C59" s="15">
        <v>0.5</v>
      </c>
      <c r="D59" s="16">
        <v>0.9</v>
      </c>
      <c r="E59" s="16">
        <v>1.2</v>
      </c>
      <c r="F59" s="16">
        <v>1.1</v>
      </c>
      <c r="G59" s="16">
        <v>6.5</v>
      </c>
      <c r="H59" s="16">
        <v>6.4</v>
      </c>
      <c r="I59" s="16">
        <v>5.8</v>
      </c>
      <c r="J59" s="17">
        <v>5.5</v>
      </c>
      <c r="K59" s="93"/>
      <c r="L59" s="108">
        <f>(((C60+E60)/2)+G60)-K59</f>
        <v>13.125</v>
      </c>
      <c r="M59" s="59"/>
      <c r="N59" s="59"/>
    </row>
    <row r="60" spans="1:14" ht="13.5" thickBot="1">
      <c r="A60" s="89"/>
      <c r="B60" s="81"/>
      <c r="C60" s="102">
        <f>AVERAGE(C59:D59)</f>
        <v>0.7</v>
      </c>
      <c r="D60" s="104"/>
      <c r="E60" s="114">
        <f>AVERAGE(E59:F59)</f>
        <v>1.15</v>
      </c>
      <c r="F60" s="116"/>
      <c r="G60" s="117">
        <f>SUM(G59:J59)-(((MAX(G59:J59))+MIN(G59:J59)))</f>
        <v>12.2</v>
      </c>
      <c r="H60" s="106"/>
      <c r="I60" s="106"/>
      <c r="J60" s="107"/>
      <c r="K60" s="94"/>
      <c r="L60" s="83"/>
      <c r="M60" s="59"/>
      <c r="N60" s="59"/>
    </row>
    <row r="61" spans="1:14" ht="12.75">
      <c r="A61" s="88">
        <v>11</v>
      </c>
      <c r="B61" s="80" t="s">
        <v>42</v>
      </c>
      <c r="C61" s="12">
        <v>1.2</v>
      </c>
      <c r="D61" s="13">
        <v>0.9</v>
      </c>
      <c r="E61" s="13">
        <v>1.3</v>
      </c>
      <c r="F61" s="13">
        <v>1.3</v>
      </c>
      <c r="G61" s="13">
        <v>6.7</v>
      </c>
      <c r="H61" s="13">
        <v>6</v>
      </c>
      <c r="I61" s="13">
        <v>5.9</v>
      </c>
      <c r="J61" s="14">
        <v>5.6</v>
      </c>
      <c r="K61" s="93"/>
      <c r="L61" s="108">
        <f>(((C62+E62)/2)+G62)-K61</f>
        <v>13.075000000000003</v>
      </c>
      <c r="M61" s="59"/>
      <c r="N61" s="59"/>
    </row>
    <row r="62" spans="1:14" ht="13.5" thickBot="1">
      <c r="A62" s="89"/>
      <c r="B62" s="86"/>
      <c r="C62" s="96">
        <f>AVERAGE(C61:D61)</f>
        <v>1.05</v>
      </c>
      <c r="D62" s="98"/>
      <c r="E62" s="110">
        <f>AVERAGE(E61:F61)</f>
        <v>1.3</v>
      </c>
      <c r="F62" s="111"/>
      <c r="G62" s="109">
        <f>SUM(G61:J61)-(((MAX(G61:J61))+MIN(G61:J61)))</f>
        <v>11.900000000000002</v>
      </c>
      <c r="H62" s="100"/>
      <c r="I62" s="100"/>
      <c r="J62" s="101"/>
      <c r="K62" s="94"/>
      <c r="L62" s="83"/>
      <c r="M62" s="59"/>
      <c r="N62" s="59"/>
    </row>
    <row r="66" spans="1:14" ht="27.75" customHeight="1">
      <c r="A66" s="113" t="s">
        <v>80</v>
      </c>
      <c r="B66" s="113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64"/>
      <c r="N66" s="64"/>
    </row>
    <row r="67" spans="1:14" ht="32.25" customHeight="1" thickBot="1">
      <c r="A67"/>
      <c r="E67" s="1"/>
      <c r="G67" s="1"/>
      <c r="H67" s="1"/>
      <c r="I67" s="1"/>
      <c r="J67" s="1"/>
      <c r="M67" s="65"/>
      <c r="N67" s="65"/>
    </row>
    <row r="68" spans="1:14" ht="16.5" thickBot="1">
      <c r="A68" s="2"/>
      <c r="B68" s="42" t="s">
        <v>55</v>
      </c>
      <c r="C68" s="90" t="s">
        <v>55</v>
      </c>
      <c r="D68" s="91"/>
      <c r="E68" s="91"/>
      <c r="F68" s="91"/>
      <c r="G68" s="91"/>
      <c r="H68" s="91"/>
      <c r="I68" s="91"/>
      <c r="J68" s="92"/>
      <c r="K68" s="3"/>
      <c r="L68" s="3"/>
      <c r="M68" s="3"/>
      <c r="N68" s="3"/>
    </row>
    <row r="69" spans="1:14" ht="13.5" thickBot="1">
      <c r="A69" s="4" t="s">
        <v>2</v>
      </c>
      <c r="B69" s="5" t="s">
        <v>3</v>
      </c>
      <c r="C69" s="19" t="s">
        <v>4</v>
      </c>
      <c r="D69" s="34" t="s">
        <v>5</v>
      </c>
      <c r="E69" s="35" t="s">
        <v>40</v>
      </c>
      <c r="F69" s="34" t="s">
        <v>41</v>
      </c>
      <c r="G69" s="36" t="s">
        <v>8</v>
      </c>
      <c r="H69" s="37" t="s">
        <v>9</v>
      </c>
      <c r="I69" s="38" t="s">
        <v>10</v>
      </c>
      <c r="J69" s="38" t="s">
        <v>11</v>
      </c>
      <c r="K69" s="11" t="s">
        <v>12</v>
      </c>
      <c r="L69" s="11" t="s">
        <v>13</v>
      </c>
      <c r="M69" s="58"/>
      <c r="N69" s="58"/>
    </row>
    <row r="70" spans="1:14" ht="12.75">
      <c r="A70" s="88">
        <v>1</v>
      </c>
      <c r="B70" s="80" t="s">
        <v>62</v>
      </c>
      <c r="C70" s="12">
        <v>3.6</v>
      </c>
      <c r="D70" s="14">
        <v>3.5</v>
      </c>
      <c r="E70" s="12">
        <v>4.8</v>
      </c>
      <c r="F70" s="14">
        <v>4.7</v>
      </c>
      <c r="G70" s="12">
        <v>7.7</v>
      </c>
      <c r="H70" s="13">
        <v>7.6</v>
      </c>
      <c r="I70" s="13">
        <v>7.1</v>
      </c>
      <c r="J70" s="14">
        <v>8</v>
      </c>
      <c r="K70" s="93">
        <v>0.2</v>
      </c>
      <c r="L70" s="82">
        <f>(((C71+E71)/2)+G71)-K70</f>
        <v>19.25</v>
      </c>
      <c r="M70" s="61"/>
      <c r="N70" s="61"/>
    </row>
    <row r="71" spans="1:14" ht="13.5" thickBot="1">
      <c r="A71" s="89"/>
      <c r="B71" s="86"/>
      <c r="C71" s="96">
        <f>AVERAGE(C70:D70)</f>
        <v>3.55</v>
      </c>
      <c r="D71" s="98"/>
      <c r="E71" s="110">
        <f>AVERAGE(E70:F70)</f>
        <v>4.75</v>
      </c>
      <c r="F71" s="118"/>
      <c r="G71" s="99">
        <f>SUM(G70:J70)-(((MAX(G70:J70))+MIN(G70:J70)))</f>
        <v>15.299999999999999</v>
      </c>
      <c r="H71" s="100"/>
      <c r="I71" s="100"/>
      <c r="J71" s="101"/>
      <c r="K71" s="94"/>
      <c r="L71" s="83"/>
      <c r="M71" s="61"/>
      <c r="N71" s="61"/>
    </row>
    <row r="72" spans="1:14" ht="12.75">
      <c r="A72" s="88">
        <f>1+A70</f>
        <v>2</v>
      </c>
      <c r="B72" s="80" t="s">
        <v>63</v>
      </c>
      <c r="C72" s="15">
        <v>3.7</v>
      </c>
      <c r="D72" s="17">
        <v>3.5</v>
      </c>
      <c r="E72" s="15">
        <v>4.3</v>
      </c>
      <c r="F72" s="17">
        <v>4.1</v>
      </c>
      <c r="G72" s="32">
        <v>8.3</v>
      </c>
      <c r="H72" s="24">
        <v>7.7</v>
      </c>
      <c r="I72" s="24">
        <v>7.6</v>
      </c>
      <c r="J72" s="25">
        <v>7.4</v>
      </c>
      <c r="K72" s="93"/>
      <c r="L72" s="82">
        <f>(((C73+E73)/2)+G73)-K72</f>
        <v>19.2</v>
      </c>
      <c r="M72" s="61"/>
      <c r="N72" s="61"/>
    </row>
    <row r="73" spans="1:14" ht="13.5" thickBot="1">
      <c r="A73" s="89"/>
      <c r="B73" s="81"/>
      <c r="C73" s="96">
        <f>AVERAGE(C72:D72)</f>
        <v>3.6</v>
      </c>
      <c r="D73" s="98"/>
      <c r="E73" s="110">
        <f>AVERAGE(E72:F72)</f>
        <v>4.199999999999999</v>
      </c>
      <c r="F73" s="118"/>
      <c r="G73" s="99">
        <f>SUM(G72:J72)-(((MAX(G72:J72))+MIN(G72:J72)))</f>
        <v>15.299999999999999</v>
      </c>
      <c r="H73" s="100"/>
      <c r="I73" s="100"/>
      <c r="J73" s="101"/>
      <c r="K73" s="94"/>
      <c r="L73" s="83"/>
      <c r="M73" s="61"/>
      <c r="N73" s="61"/>
    </row>
    <row r="74" spans="1:14" ht="12.75">
      <c r="A74" s="88">
        <v>3</v>
      </c>
      <c r="B74" s="87" t="s">
        <v>70</v>
      </c>
      <c r="C74" s="15">
        <v>2.9</v>
      </c>
      <c r="D74" s="17">
        <v>3.1</v>
      </c>
      <c r="E74" s="15">
        <v>4.1</v>
      </c>
      <c r="F74" s="17">
        <v>4.1</v>
      </c>
      <c r="G74" s="32">
        <v>7.6</v>
      </c>
      <c r="H74" s="24">
        <v>7.6</v>
      </c>
      <c r="I74" s="24">
        <v>7.2</v>
      </c>
      <c r="J74" s="25">
        <v>7.6</v>
      </c>
      <c r="K74" s="93"/>
      <c r="L74" s="82">
        <f>(((C75+E75)/2)+G75)-K74</f>
        <v>18.75</v>
      </c>
      <c r="M74" s="61"/>
      <c r="N74" s="61"/>
    </row>
    <row r="75" spans="1:14" ht="13.5" thickBot="1">
      <c r="A75" s="89"/>
      <c r="B75" s="81"/>
      <c r="C75" s="96">
        <f>AVERAGE(C74:D74)</f>
        <v>3</v>
      </c>
      <c r="D75" s="98"/>
      <c r="E75" s="110">
        <f>AVERAGE(E74:F74)</f>
        <v>4.1</v>
      </c>
      <c r="F75" s="118"/>
      <c r="G75" s="99">
        <f>SUM(G74:J74)-(((MAX(G74:J74))+MIN(G74:J74)))</f>
        <v>15.2</v>
      </c>
      <c r="H75" s="100"/>
      <c r="I75" s="100"/>
      <c r="J75" s="101"/>
      <c r="K75" s="94"/>
      <c r="L75" s="83"/>
      <c r="M75" s="61"/>
      <c r="N75" s="61"/>
    </row>
    <row r="76" spans="1:14" ht="12.75">
      <c r="A76" s="88">
        <v>4</v>
      </c>
      <c r="B76" s="80" t="s">
        <v>66</v>
      </c>
      <c r="C76" s="15">
        <v>2.7</v>
      </c>
      <c r="D76" s="17">
        <v>2.2</v>
      </c>
      <c r="E76" s="15">
        <v>3.3</v>
      </c>
      <c r="F76" s="17">
        <v>3.8</v>
      </c>
      <c r="G76" s="15">
        <v>7.1</v>
      </c>
      <c r="H76" s="16">
        <v>7</v>
      </c>
      <c r="I76" s="16">
        <v>6.7</v>
      </c>
      <c r="J76" s="17">
        <v>6.2</v>
      </c>
      <c r="K76" s="93"/>
      <c r="L76" s="82">
        <f>(((C77+E77)/2)+G77)-K76</f>
        <v>16.7</v>
      </c>
      <c r="M76" s="61"/>
      <c r="N76" s="61"/>
    </row>
    <row r="77" spans="1:14" ht="13.5" thickBot="1">
      <c r="A77" s="89"/>
      <c r="B77" s="81"/>
      <c r="C77" s="96">
        <f>AVERAGE(C76:D76)</f>
        <v>2.45</v>
      </c>
      <c r="D77" s="98"/>
      <c r="E77" s="110">
        <f>AVERAGE(E76:F76)</f>
        <v>3.55</v>
      </c>
      <c r="F77" s="118"/>
      <c r="G77" s="99">
        <f>SUM(G76:J76)-(((MAX(G76:J76))+MIN(G76:J76)))</f>
        <v>13.7</v>
      </c>
      <c r="H77" s="100"/>
      <c r="I77" s="100"/>
      <c r="J77" s="101"/>
      <c r="K77" s="94"/>
      <c r="L77" s="83"/>
      <c r="M77" s="61"/>
      <c r="N77" s="61"/>
    </row>
    <row r="78" spans="1:14" ht="12.75">
      <c r="A78" s="88">
        <v>5</v>
      </c>
      <c r="B78" s="80" t="s">
        <v>69</v>
      </c>
      <c r="C78" s="15">
        <v>2.5</v>
      </c>
      <c r="D78" s="17">
        <v>2.5</v>
      </c>
      <c r="E78" s="15">
        <v>2.7</v>
      </c>
      <c r="F78" s="17">
        <v>2.6</v>
      </c>
      <c r="G78" s="15">
        <v>6.7</v>
      </c>
      <c r="H78" s="16">
        <v>7.2</v>
      </c>
      <c r="I78" s="16">
        <v>7.6</v>
      </c>
      <c r="J78" s="17">
        <v>6.5</v>
      </c>
      <c r="K78" s="93"/>
      <c r="L78" s="82">
        <f>(((C79+E79)/2)+G79)-K78</f>
        <v>16.475</v>
      </c>
      <c r="M78" s="61"/>
      <c r="N78" s="61"/>
    </row>
    <row r="79" spans="1:14" ht="13.5" thickBot="1">
      <c r="A79" s="89"/>
      <c r="B79" s="81"/>
      <c r="C79" s="96">
        <f>AVERAGE(C78:D78)</f>
        <v>2.5</v>
      </c>
      <c r="D79" s="98"/>
      <c r="E79" s="110">
        <f>AVERAGE(E78:F78)</f>
        <v>2.6500000000000004</v>
      </c>
      <c r="F79" s="118"/>
      <c r="G79" s="99">
        <f>SUM(G78:J78)-(((MAX(G78:J78))+MIN(G78:J78)))</f>
        <v>13.9</v>
      </c>
      <c r="H79" s="100"/>
      <c r="I79" s="100"/>
      <c r="J79" s="101"/>
      <c r="K79" s="94"/>
      <c r="L79" s="83"/>
      <c r="M79" s="61"/>
      <c r="N79" s="61"/>
    </row>
    <row r="80" spans="1:14" ht="12.75">
      <c r="A80" s="88">
        <v>6</v>
      </c>
      <c r="B80" s="80" t="s">
        <v>67</v>
      </c>
      <c r="C80" s="15">
        <v>3.2</v>
      </c>
      <c r="D80" s="17">
        <v>3</v>
      </c>
      <c r="E80" s="15">
        <v>2.6</v>
      </c>
      <c r="F80" s="17">
        <v>2.6</v>
      </c>
      <c r="G80" s="15">
        <v>6.9</v>
      </c>
      <c r="H80" s="16">
        <v>6.5</v>
      </c>
      <c r="I80" s="16">
        <v>6.7</v>
      </c>
      <c r="J80" s="17">
        <v>6.5</v>
      </c>
      <c r="K80" s="93">
        <v>0.2</v>
      </c>
      <c r="L80" s="82">
        <f>(((C81+E81)/2)+G81)-K80</f>
        <v>15.850000000000001</v>
      </c>
      <c r="M80" s="61"/>
      <c r="N80" s="61"/>
    </row>
    <row r="81" spans="1:14" ht="13.5" thickBot="1">
      <c r="A81" s="89"/>
      <c r="B81" s="81"/>
      <c r="C81" s="96">
        <f>AVERAGE(C80:D80)</f>
        <v>3.1</v>
      </c>
      <c r="D81" s="98"/>
      <c r="E81" s="110">
        <f>AVERAGE(E80:F80)</f>
        <v>2.6</v>
      </c>
      <c r="F81" s="118"/>
      <c r="G81" s="99">
        <f>SUM(G80:J80)-(((MAX(G80:J80))+MIN(G80:J80)))</f>
        <v>13.200000000000001</v>
      </c>
      <c r="H81" s="100"/>
      <c r="I81" s="100"/>
      <c r="J81" s="101"/>
      <c r="K81" s="94"/>
      <c r="L81" s="83"/>
      <c r="M81" s="61"/>
      <c r="N81" s="61"/>
    </row>
    <row r="82" spans="1:14" ht="12.75">
      <c r="A82" s="88">
        <v>7</v>
      </c>
      <c r="B82" s="80" t="s">
        <v>64</v>
      </c>
      <c r="C82" s="15">
        <v>1.1</v>
      </c>
      <c r="D82" s="17">
        <v>1.7</v>
      </c>
      <c r="E82" s="15">
        <v>2.8</v>
      </c>
      <c r="F82" s="17">
        <v>2.2</v>
      </c>
      <c r="G82" s="15">
        <v>7.4</v>
      </c>
      <c r="H82" s="16">
        <v>6.9</v>
      </c>
      <c r="I82" s="16">
        <v>6.8</v>
      </c>
      <c r="J82" s="17">
        <v>6.7</v>
      </c>
      <c r="K82" s="93"/>
      <c r="L82" s="82">
        <f>(((C83+E83)/2)+G83)-K82</f>
        <v>15.649999999999999</v>
      </c>
      <c r="M82" s="61"/>
      <c r="N82" s="61"/>
    </row>
    <row r="83" spans="1:14" ht="13.5" thickBot="1">
      <c r="A83" s="89"/>
      <c r="B83" s="81"/>
      <c r="C83" s="96">
        <f>AVERAGE(C82:D82)</f>
        <v>1.4</v>
      </c>
      <c r="D83" s="98"/>
      <c r="E83" s="110">
        <f>AVERAGE(E82:F82)</f>
        <v>2.5</v>
      </c>
      <c r="F83" s="118"/>
      <c r="G83" s="99">
        <f>SUM(G82:J82)-(((MAX(G82:J82))+MIN(G82:J82)))</f>
        <v>13.7</v>
      </c>
      <c r="H83" s="100"/>
      <c r="I83" s="100"/>
      <c r="J83" s="101"/>
      <c r="K83" s="94"/>
      <c r="L83" s="83"/>
      <c r="M83" s="61"/>
      <c r="N83" s="61"/>
    </row>
    <row r="84" spans="1:14" ht="12.75">
      <c r="A84" s="88">
        <v>8</v>
      </c>
      <c r="B84" s="80" t="s">
        <v>71</v>
      </c>
      <c r="C84" s="15">
        <v>2.1</v>
      </c>
      <c r="D84" s="17">
        <v>2</v>
      </c>
      <c r="E84" s="15">
        <v>2.5</v>
      </c>
      <c r="F84" s="17">
        <v>2.5</v>
      </c>
      <c r="G84" s="15">
        <v>7</v>
      </c>
      <c r="H84" s="16">
        <v>6.8</v>
      </c>
      <c r="I84" s="16">
        <v>6.6</v>
      </c>
      <c r="J84" s="17">
        <v>6</v>
      </c>
      <c r="K84" s="93">
        <v>0.6</v>
      </c>
      <c r="L84" s="82">
        <f>(((C85+E85)/2)+G85)-K84</f>
        <v>15.075</v>
      </c>
      <c r="M84" s="61"/>
      <c r="N84" s="61"/>
    </row>
    <row r="85" spans="1:14" ht="13.5" thickBot="1">
      <c r="A85" s="89"/>
      <c r="B85" s="81"/>
      <c r="C85" s="96">
        <f>AVERAGE(C84:D84)</f>
        <v>2.05</v>
      </c>
      <c r="D85" s="98"/>
      <c r="E85" s="110">
        <f>AVERAGE(E84:F84)</f>
        <v>2.5</v>
      </c>
      <c r="F85" s="118"/>
      <c r="G85" s="99">
        <f>SUM(G84:J84)-(((MAX(G84:J84))+MIN(G84:J84)))</f>
        <v>13.399999999999999</v>
      </c>
      <c r="H85" s="100"/>
      <c r="I85" s="100"/>
      <c r="J85" s="101"/>
      <c r="K85" s="94"/>
      <c r="L85" s="83"/>
      <c r="M85" s="61"/>
      <c r="N85" s="61"/>
    </row>
    <row r="86" spans="1:14" ht="12.75">
      <c r="A86" s="88">
        <v>9</v>
      </c>
      <c r="B86" s="87" t="s">
        <v>65</v>
      </c>
      <c r="C86" s="26">
        <v>2</v>
      </c>
      <c r="D86" s="28">
        <v>2.5</v>
      </c>
      <c r="E86" s="26">
        <v>2.4</v>
      </c>
      <c r="F86" s="28">
        <v>2.4</v>
      </c>
      <c r="G86" s="33">
        <v>6.8</v>
      </c>
      <c r="H86" s="29">
        <v>6.5</v>
      </c>
      <c r="I86" s="29">
        <v>6.2</v>
      </c>
      <c r="J86" s="30">
        <v>6</v>
      </c>
      <c r="K86" s="93"/>
      <c r="L86" s="82">
        <f>(((C87+E87)/2)+G87)-K86</f>
        <v>15.024999999999999</v>
      </c>
      <c r="M86" s="61"/>
      <c r="N86" s="61"/>
    </row>
    <row r="87" spans="1:14" ht="13.5" thickBot="1">
      <c r="A87" s="89"/>
      <c r="B87" s="81"/>
      <c r="C87" s="96">
        <f>AVERAGE(C86:D86)</f>
        <v>2.25</v>
      </c>
      <c r="D87" s="98"/>
      <c r="E87" s="110">
        <f>AVERAGE(E86:F86)</f>
        <v>2.4</v>
      </c>
      <c r="F87" s="118"/>
      <c r="G87" s="99">
        <f>SUM(G86:J86)-(((MAX(G86:J86))+MIN(G86:J86)))</f>
        <v>12.7</v>
      </c>
      <c r="H87" s="100"/>
      <c r="I87" s="100"/>
      <c r="J87" s="101"/>
      <c r="K87" s="94"/>
      <c r="L87" s="83"/>
      <c r="M87" s="61"/>
      <c r="N87" s="61"/>
    </row>
    <row r="88" spans="1:14" ht="12.75">
      <c r="A88" s="88">
        <v>10</v>
      </c>
      <c r="B88" s="80" t="s">
        <v>68</v>
      </c>
      <c r="C88" s="15">
        <v>1.3</v>
      </c>
      <c r="D88" s="17">
        <v>0.7</v>
      </c>
      <c r="E88" s="15">
        <v>1.5</v>
      </c>
      <c r="F88" s="17">
        <v>1.7</v>
      </c>
      <c r="G88" s="15">
        <v>7</v>
      </c>
      <c r="H88" s="16">
        <v>6</v>
      </c>
      <c r="I88" s="16">
        <v>5.9</v>
      </c>
      <c r="J88" s="17">
        <v>5.6</v>
      </c>
      <c r="K88" s="93">
        <v>0.2</v>
      </c>
      <c r="L88" s="82">
        <f>(((C89+E89)/2)+G89)-K88</f>
        <v>13.000000000000002</v>
      </c>
      <c r="M88" s="61"/>
      <c r="N88" s="61"/>
    </row>
    <row r="89" spans="1:14" ht="13.5" thickBot="1">
      <c r="A89" s="89"/>
      <c r="B89" s="81"/>
      <c r="C89" s="102">
        <f>AVERAGE(C88:D88)</f>
        <v>1</v>
      </c>
      <c r="D89" s="104"/>
      <c r="E89" s="114">
        <f>AVERAGE(E88:F88)</f>
        <v>1.6</v>
      </c>
      <c r="F89" s="115"/>
      <c r="G89" s="105">
        <f>SUM(G88:J88)-(((MAX(G88:J88))+MIN(G88:J88)))</f>
        <v>11.9</v>
      </c>
      <c r="H89" s="106"/>
      <c r="I89" s="106"/>
      <c r="J89" s="107"/>
      <c r="K89" s="94"/>
      <c r="L89" s="83"/>
      <c r="M89" s="61"/>
      <c r="N89" s="61"/>
    </row>
    <row r="90" ht="13.5" thickBot="1"/>
    <row r="91" spans="2:15" ht="16.5" thickBot="1">
      <c r="B91" s="63" t="s">
        <v>82</v>
      </c>
      <c r="C91" s="90" t="s">
        <v>72</v>
      </c>
      <c r="D91" s="91"/>
      <c r="E91" s="91"/>
      <c r="F91" s="91"/>
      <c r="G91" s="91"/>
      <c r="H91" s="91"/>
      <c r="I91" s="91"/>
      <c r="J91" s="92"/>
      <c r="K91" s="3"/>
      <c r="L91" s="3"/>
      <c r="M91" s="3"/>
      <c r="N91" s="3"/>
      <c r="O91" s="3"/>
    </row>
    <row r="92" spans="1:15" ht="13.5" thickBot="1">
      <c r="A92" s="4" t="s">
        <v>2</v>
      </c>
      <c r="B92" s="5" t="s">
        <v>3</v>
      </c>
      <c r="C92" s="19" t="s">
        <v>4</v>
      </c>
      <c r="D92" s="34" t="s">
        <v>5</v>
      </c>
      <c r="E92" s="35" t="s">
        <v>40</v>
      </c>
      <c r="F92" s="34" t="s">
        <v>41</v>
      </c>
      <c r="G92" s="36" t="s">
        <v>8</v>
      </c>
      <c r="H92" s="37" t="s">
        <v>9</v>
      </c>
      <c r="I92" s="38" t="s">
        <v>10</v>
      </c>
      <c r="J92" s="38" t="s">
        <v>11</v>
      </c>
      <c r="K92" s="11" t="s">
        <v>12</v>
      </c>
      <c r="L92" s="11" t="s">
        <v>13</v>
      </c>
      <c r="M92" s="58"/>
      <c r="N92" s="40" t="s">
        <v>81</v>
      </c>
      <c r="O92" s="39" t="s">
        <v>53</v>
      </c>
    </row>
    <row r="93" spans="1:15" ht="12.75">
      <c r="A93" s="88">
        <v>1</v>
      </c>
      <c r="B93" s="80" t="s">
        <v>62</v>
      </c>
      <c r="C93" s="12">
        <v>3.9</v>
      </c>
      <c r="D93" s="14">
        <v>3.6</v>
      </c>
      <c r="E93" s="12">
        <v>5.1</v>
      </c>
      <c r="F93" s="14">
        <v>4.8</v>
      </c>
      <c r="G93" s="41">
        <v>8.5</v>
      </c>
      <c r="H93" s="13">
        <v>8.4</v>
      </c>
      <c r="I93" s="13">
        <v>7.8</v>
      </c>
      <c r="J93" s="14">
        <v>7.7</v>
      </c>
      <c r="K93" s="122"/>
      <c r="L93" s="82">
        <f>(((C94+E94)/2)+G94)-K93</f>
        <v>20.549999999999997</v>
      </c>
      <c r="M93" s="61"/>
      <c r="N93" s="119">
        <f>L70+L93</f>
        <v>39.8</v>
      </c>
      <c r="O93" s="124">
        <v>1</v>
      </c>
    </row>
    <row r="94" spans="1:15" ht="13.5" thickBot="1">
      <c r="A94" s="89"/>
      <c r="B94" s="86"/>
      <c r="C94" s="131">
        <f>AVERAGE(C93:D93)</f>
        <v>3.75</v>
      </c>
      <c r="D94" s="132"/>
      <c r="E94" s="129">
        <f>AVERAGE(E93:F93)</f>
        <v>4.949999999999999</v>
      </c>
      <c r="F94" s="130"/>
      <c r="G94" s="126">
        <f>SUM(G93:J93)-(((MAX(G93:J93))+MIN(G93:J93)))</f>
        <v>16.2</v>
      </c>
      <c r="H94" s="127"/>
      <c r="I94" s="127"/>
      <c r="J94" s="128"/>
      <c r="K94" s="123"/>
      <c r="L94" s="83"/>
      <c r="M94" s="61"/>
      <c r="N94" s="120"/>
      <c r="O94" s="125"/>
    </row>
    <row r="95" spans="1:15" ht="12.75">
      <c r="A95" s="88">
        <v>5</v>
      </c>
      <c r="B95" s="80" t="s">
        <v>66</v>
      </c>
      <c r="C95" s="15">
        <v>3.1</v>
      </c>
      <c r="D95" s="17">
        <v>3.5</v>
      </c>
      <c r="E95" s="15">
        <v>4.8</v>
      </c>
      <c r="F95" s="17">
        <v>5</v>
      </c>
      <c r="G95" s="22">
        <v>8.6</v>
      </c>
      <c r="H95" s="16">
        <v>8.3</v>
      </c>
      <c r="I95" s="16">
        <v>8.1</v>
      </c>
      <c r="J95" s="17">
        <v>7.8</v>
      </c>
      <c r="K95" s="121"/>
      <c r="L95" s="108">
        <f>(((C96+E96)/2)+G96)-K95</f>
        <v>20.5</v>
      </c>
      <c r="M95" s="61"/>
      <c r="N95" s="119">
        <f>L76+L95</f>
        <v>37.2</v>
      </c>
      <c r="O95" s="124">
        <v>4</v>
      </c>
    </row>
    <row r="96" spans="1:15" ht="13.5" thickBot="1">
      <c r="A96" s="89"/>
      <c r="B96" s="81"/>
      <c r="C96" s="131">
        <f>AVERAGE(C95:D95)</f>
        <v>3.3</v>
      </c>
      <c r="D96" s="132"/>
      <c r="E96" s="129">
        <f>AVERAGE(E95:F95)</f>
        <v>4.9</v>
      </c>
      <c r="F96" s="130"/>
      <c r="G96" s="126">
        <f>SUM(G95:J95)-(((MAX(G95:J95))+MIN(G95:J95)))</f>
        <v>16.4</v>
      </c>
      <c r="H96" s="127"/>
      <c r="I96" s="127"/>
      <c r="J96" s="128"/>
      <c r="K96" s="122"/>
      <c r="L96" s="83"/>
      <c r="M96" s="61"/>
      <c r="N96" s="120"/>
      <c r="O96" s="125"/>
    </row>
    <row r="97" spans="1:15" ht="12.75">
      <c r="A97" s="88">
        <v>10</v>
      </c>
      <c r="B97" s="87" t="s">
        <v>70</v>
      </c>
      <c r="C97" s="15">
        <v>3.4</v>
      </c>
      <c r="D97" s="17">
        <v>3.2</v>
      </c>
      <c r="E97" s="15">
        <v>4.3</v>
      </c>
      <c r="F97" s="17">
        <v>4.2</v>
      </c>
      <c r="G97" s="23">
        <v>7.8</v>
      </c>
      <c r="H97" s="24">
        <v>8</v>
      </c>
      <c r="I97" s="24">
        <v>8.2</v>
      </c>
      <c r="J97" s="25">
        <v>8.3</v>
      </c>
      <c r="K97" s="133"/>
      <c r="L97" s="108">
        <f>(((C98+E98)/2)+G98)-K97</f>
        <v>19.974999999999994</v>
      </c>
      <c r="M97" s="61"/>
      <c r="N97" s="119">
        <f>L74+L97</f>
        <v>38.724999999999994</v>
      </c>
      <c r="O97" s="124">
        <v>3</v>
      </c>
    </row>
    <row r="98" spans="1:15" ht="13.5" thickBot="1">
      <c r="A98" s="89"/>
      <c r="B98" s="81"/>
      <c r="C98" s="131">
        <f>AVERAGE(C97:D97)</f>
        <v>3.3</v>
      </c>
      <c r="D98" s="132"/>
      <c r="E98" s="129">
        <f>AVERAGE(E97:F97)</f>
        <v>4.25</v>
      </c>
      <c r="F98" s="130"/>
      <c r="G98" s="126">
        <f>SUM(G97:J97)-(((MAX(G97:J97))+MIN(G97:J97)))</f>
        <v>16.199999999999996</v>
      </c>
      <c r="H98" s="127"/>
      <c r="I98" s="127"/>
      <c r="J98" s="128"/>
      <c r="K98" s="134"/>
      <c r="L98" s="83"/>
      <c r="M98" s="61"/>
      <c r="N98" s="120"/>
      <c r="O98" s="125"/>
    </row>
    <row r="99" spans="1:15" ht="12.75">
      <c r="A99" s="88">
        <f>1+A93</f>
        <v>2</v>
      </c>
      <c r="B99" s="80" t="s">
        <v>63</v>
      </c>
      <c r="C99" s="15">
        <v>3.5</v>
      </c>
      <c r="D99" s="17">
        <v>3.1</v>
      </c>
      <c r="E99" s="15">
        <v>4.3</v>
      </c>
      <c r="F99" s="17">
        <v>4.1</v>
      </c>
      <c r="G99" s="23">
        <v>8.5</v>
      </c>
      <c r="H99" s="24">
        <v>8.3</v>
      </c>
      <c r="I99" s="24">
        <v>7.8</v>
      </c>
      <c r="J99" s="25">
        <v>7.3</v>
      </c>
      <c r="K99" s="121"/>
      <c r="L99" s="108">
        <f>(((C100+E100)/2)+G100)-K99</f>
        <v>19.85</v>
      </c>
      <c r="M99" s="61"/>
      <c r="N99" s="119">
        <f>L72+L99</f>
        <v>39.05</v>
      </c>
      <c r="O99" s="124">
        <v>2</v>
      </c>
    </row>
    <row r="100" spans="1:15" ht="13.5" thickBot="1">
      <c r="A100" s="89"/>
      <c r="B100" s="81"/>
      <c r="C100" s="131">
        <f>AVERAGE(C99:D99)</f>
        <v>3.3</v>
      </c>
      <c r="D100" s="132"/>
      <c r="E100" s="129">
        <f>AVERAGE(E99:F99)</f>
        <v>4.199999999999999</v>
      </c>
      <c r="F100" s="130"/>
      <c r="G100" s="126">
        <f>SUM(G99:J99)-(((MAX(G99:J99))+MIN(G99:J99)))</f>
        <v>16.1</v>
      </c>
      <c r="H100" s="127"/>
      <c r="I100" s="127"/>
      <c r="J100" s="128"/>
      <c r="K100" s="123"/>
      <c r="L100" s="83"/>
      <c r="M100" s="61"/>
      <c r="N100" s="120"/>
      <c r="O100" s="125"/>
    </row>
    <row r="101" spans="1:15" ht="12.75">
      <c r="A101" s="88">
        <v>4</v>
      </c>
      <c r="B101" s="87" t="s">
        <v>65</v>
      </c>
      <c r="C101" s="15">
        <v>3.2</v>
      </c>
      <c r="D101" s="17">
        <v>2.8</v>
      </c>
      <c r="E101" s="15">
        <v>3</v>
      </c>
      <c r="F101" s="17">
        <v>2.9</v>
      </c>
      <c r="G101" s="22">
        <v>7</v>
      </c>
      <c r="H101" s="16">
        <v>7.2</v>
      </c>
      <c r="I101" s="16">
        <v>7.7</v>
      </c>
      <c r="J101" s="17">
        <v>8.4</v>
      </c>
      <c r="K101" s="121"/>
      <c r="L101" s="108">
        <f>(((C102+E102)/2)+G102)-K101</f>
        <v>17.874999999999996</v>
      </c>
      <c r="M101" s="61"/>
      <c r="N101" s="119">
        <f>L86+L101</f>
        <v>32.89999999999999</v>
      </c>
      <c r="O101" s="124">
        <v>6</v>
      </c>
    </row>
    <row r="102" spans="1:15" ht="13.5" thickBot="1">
      <c r="A102" s="89"/>
      <c r="B102" s="81"/>
      <c r="C102" s="131">
        <f>AVERAGE(C101:D101)</f>
        <v>3</v>
      </c>
      <c r="D102" s="132"/>
      <c r="E102" s="129">
        <f>AVERAGE(E101:F101)</f>
        <v>2.95</v>
      </c>
      <c r="F102" s="130"/>
      <c r="G102" s="126">
        <f>SUM(G101:J101)-(((MAX(G101:J101))+MIN(G101:J101)))</f>
        <v>14.899999999999997</v>
      </c>
      <c r="H102" s="127"/>
      <c r="I102" s="127"/>
      <c r="J102" s="128"/>
      <c r="K102" s="123"/>
      <c r="L102" s="83"/>
      <c r="M102" s="61"/>
      <c r="N102" s="120"/>
      <c r="O102" s="125"/>
    </row>
    <row r="103" spans="1:15" ht="12.75">
      <c r="A103" s="88">
        <v>9</v>
      </c>
      <c r="B103" s="80" t="s">
        <v>69</v>
      </c>
      <c r="C103" s="15">
        <v>2.5</v>
      </c>
      <c r="D103" s="17">
        <v>2</v>
      </c>
      <c r="E103" s="15">
        <v>3.2</v>
      </c>
      <c r="F103" s="17">
        <v>3.6</v>
      </c>
      <c r="G103" s="22">
        <v>7.2</v>
      </c>
      <c r="H103" s="16">
        <v>7.1</v>
      </c>
      <c r="I103" s="16">
        <v>7.1</v>
      </c>
      <c r="J103" s="17">
        <v>7</v>
      </c>
      <c r="K103" s="133"/>
      <c r="L103" s="108">
        <f>(((C104+E104)/2)+G104)-K103</f>
        <v>17.025</v>
      </c>
      <c r="M103" s="61"/>
      <c r="N103" s="119">
        <f>L78+L103</f>
        <v>33.5</v>
      </c>
      <c r="O103" s="124">
        <v>5</v>
      </c>
    </row>
    <row r="104" spans="1:15" ht="13.5" thickBot="1">
      <c r="A104" s="89"/>
      <c r="B104" s="81"/>
      <c r="C104" s="131">
        <f>AVERAGE(C103:D103)</f>
        <v>2.25</v>
      </c>
      <c r="D104" s="132"/>
      <c r="E104" s="129">
        <f>AVERAGE(E103:F103)</f>
        <v>3.4000000000000004</v>
      </c>
      <c r="F104" s="130"/>
      <c r="G104" s="126">
        <f>SUM(G103:J103)-(((MAX(G103:J103))+MIN(G103:J103)))</f>
        <v>14.2</v>
      </c>
      <c r="H104" s="127"/>
      <c r="I104" s="127"/>
      <c r="J104" s="128"/>
      <c r="K104" s="134"/>
      <c r="L104" s="83"/>
      <c r="M104" s="61"/>
      <c r="N104" s="120"/>
      <c r="O104" s="125"/>
    </row>
    <row r="105" spans="1:15" ht="12.75">
      <c r="A105" s="88">
        <v>6</v>
      </c>
      <c r="B105" s="80" t="s">
        <v>67</v>
      </c>
      <c r="C105" s="15">
        <v>3.1</v>
      </c>
      <c r="D105" s="17">
        <v>2.5</v>
      </c>
      <c r="E105" s="15">
        <v>2.3</v>
      </c>
      <c r="F105" s="17">
        <v>2.3</v>
      </c>
      <c r="G105" s="22">
        <v>7.8</v>
      </c>
      <c r="H105" s="16">
        <v>7.2</v>
      </c>
      <c r="I105" s="16">
        <v>7</v>
      </c>
      <c r="J105" s="17">
        <v>6.7</v>
      </c>
      <c r="K105" s="133"/>
      <c r="L105" s="108">
        <f>(((C106+E106)/2)+G106)-K105</f>
        <v>16.75</v>
      </c>
      <c r="M105" s="61"/>
      <c r="N105" s="119">
        <f>L80+L105</f>
        <v>32.6</v>
      </c>
      <c r="O105" s="124">
        <v>7</v>
      </c>
    </row>
    <row r="106" spans="1:15" ht="13.5" thickBot="1">
      <c r="A106" s="89"/>
      <c r="B106" s="81"/>
      <c r="C106" s="131">
        <f>AVERAGE(C105:D105)</f>
        <v>2.8</v>
      </c>
      <c r="D106" s="132"/>
      <c r="E106" s="129">
        <f>AVERAGE(E105:F105)</f>
        <v>2.3</v>
      </c>
      <c r="F106" s="130"/>
      <c r="G106" s="126">
        <f>SUM(G105:J105)-(((MAX(G105:J105))+MIN(G105:J105)))</f>
        <v>14.2</v>
      </c>
      <c r="H106" s="127"/>
      <c r="I106" s="127"/>
      <c r="J106" s="128"/>
      <c r="K106" s="134"/>
      <c r="L106" s="83"/>
      <c r="M106" s="61"/>
      <c r="N106" s="120"/>
      <c r="O106" s="125"/>
    </row>
    <row r="107" spans="1:15" ht="12.75">
      <c r="A107" s="88">
        <v>11</v>
      </c>
      <c r="B107" s="80" t="s">
        <v>71</v>
      </c>
      <c r="C107" s="15">
        <v>2.1</v>
      </c>
      <c r="D107" s="17">
        <v>2</v>
      </c>
      <c r="E107" s="15">
        <v>2.4</v>
      </c>
      <c r="F107" s="17">
        <v>2.7</v>
      </c>
      <c r="G107" s="22">
        <v>7</v>
      </c>
      <c r="H107" s="16">
        <v>7</v>
      </c>
      <c r="I107" s="16">
        <v>7</v>
      </c>
      <c r="J107" s="17">
        <v>8</v>
      </c>
      <c r="K107" s="133"/>
      <c r="L107" s="108">
        <f>(((C108+E108)/2)+G108)-K107</f>
        <v>16.3</v>
      </c>
      <c r="M107" s="61"/>
      <c r="N107" s="119">
        <f>L84+L107</f>
        <v>31.375</v>
      </c>
      <c r="O107" s="124">
        <v>8</v>
      </c>
    </row>
    <row r="108" spans="1:15" ht="13.5" thickBot="1">
      <c r="A108" s="89"/>
      <c r="B108" s="81"/>
      <c r="C108" s="131">
        <f>AVERAGE(C107:D107)</f>
        <v>2.05</v>
      </c>
      <c r="D108" s="132"/>
      <c r="E108" s="129">
        <f>AVERAGE(E107:F107)</f>
        <v>2.55</v>
      </c>
      <c r="F108" s="130"/>
      <c r="G108" s="126">
        <f>SUM(G107:J107)-(((MAX(G107:J107))+MIN(G107:J107)))</f>
        <v>14</v>
      </c>
      <c r="H108" s="127"/>
      <c r="I108" s="127"/>
      <c r="J108" s="128"/>
      <c r="K108" s="134"/>
      <c r="L108" s="83"/>
      <c r="M108" s="61"/>
      <c r="N108" s="120"/>
      <c r="O108" s="125"/>
    </row>
    <row r="109" spans="1:15" ht="12.75">
      <c r="A109" s="88">
        <f>1+A99</f>
        <v>3</v>
      </c>
      <c r="B109" s="80" t="s">
        <v>64</v>
      </c>
      <c r="C109" s="26">
        <v>1.4</v>
      </c>
      <c r="D109" s="28">
        <v>1.9</v>
      </c>
      <c r="E109" s="26">
        <v>3.2</v>
      </c>
      <c r="F109" s="28">
        <v>2.8</v>
      </c>
      <c r="G109" s="62">
        <v>7</v>
      </c>
      <c r="H109" s="27">
        <v>6.6</v>
      </c>
      <c r="I109" s="27">
        <v>6.7</v>
      </c>
      <c r="J109" s="28">
        <v>6.3</v>
      </c>
      <c r="K109" s="121"/>
      <c r="L109" s="108">
        <f>(((C110+E110)/2)+G110)-K109</f>
        <v>15.625</v>
      </c>
      <c r="M109" s="61"/>
      <c r="N109" s="119">
        <f>L82+L109</f>
        <v>31.275</v>
      </c>
      <c r="O109" s="124">
        <v>9</v>
      </c>
    </row>
    <row r="110" spans="1:15" ht="13.5" thickBot="1">
      <c r="A110" s="89"/>
      <c r="B110" s="81"/>
      <c r="C110" s="131">
        <f>AVERAGE(C109:D109)</f>
        <v>1.65</v>
      </c>
      <c r="D110" s="132"/>
      <c r="E110" s="129">
        <f>AVERAGE(E109:F109)</f>
        <v>3</v>
      </c>
      <c r="F110" s="130"/>
      <c r="G110" s="126">
        <f>SUM(G109:J109)-(((MAX(G109:J109))+MIN(G109:J109)))</f>
        <v>13.3</v>
      </c>
      <c r="H110" s="127"/>
      <c r="I110" s="127"/>
      <c r="J110" s="128"/>
      <c r="K110" s="123"/>
      <c r="L110" s="83"/>
      <c r="M110" s="61"/>
      <c r="N110" s="120"/>
      <c r="O110" s="125"/>
    </row>
    <row r="111" spans="1:15" ht="12.75">
      <c r="A111" s="88">
        <v>7</v>
      </c>
      <c r="B111" s="80" t="s">
        <v>68</v>
      </c>
      <c r="C111" s="15">
        <v>1.1</v>
      </c>
      <c r="D111" s="17">
        <v>1.6</v>
      </c>
      <c r="E111" s="15">
        <v>1.2</v>
      </c>
      <c r="F111" s="17">
        <v>1.2</v>
      </c>
      <c r="G111" s="22">
        <v>7.3</v>
      </c>
      <c r="H111" s="16">
        <v>6.1</v>
      </c>
      <c r="I111" s="16">
        <v>5.8</v>
      </c>
      <c r="J111" s="17">
        <v>5.6</v>
      </c>
      <c r="K111" s="133"/>
      <c r="L111" s="108">
        <f>(((C112+E112)/2)+G112)-K111</f>
        <v>13.174999999999999</v>
      </c>
      <c r="M111" s="61"/>
      <c r="N111" s="119">
        <f>L88+L111</f>
        <v>26.175</v>
      </c>
      <c r="O111" s="124">
        <v>10</v>
      </c>
    </row>
    <row r="112" spans="1:15" ht="13.5" thickBot="1">
      <c r="A112" s="89"/>
      <c r="B112" s="81"/>
      <c r="C112" s="135">
        <f>AVERAGE(C111:D111)</f>
        <v>1.35</v>
      </c>
      <c r="D112" s="136"/>
      <c r="E112" s="129">
        <f>AVERAGE(E111:F111)</f>
        <v>1.2</v>
      </c>
      <c r="F112" s="130"/>
      <c r="G112" s="126">
        <f>SUM(G111:J111)-(((MAX(G111:J111))+MIN(G111:J111)))</f>
        <v>11.899999999999999</v>
      </c>
      <c r="H112" s="127"/>
      <c r="I112" s="127"/>
      <c r="J112" s="128"/>
      <c r="K112" s="134"/>
      <c r="L112" s="83"/>
      <c r="M112" s="61"/>
      <c r="N112" s="120"/>
      <c r="O112" s="125"/>
    </row>
    <row r="114" ht="13.5" thickBot="1"/>
    <row r="115" spans="2:12" ht="13.5" thickBot="1">
      <c r="B115" s="5" t="s">
        <v>3</v>
      </c>
      <c r="K115" s="40" t="s">
        <v>73</v>
      </c>
      <c r="L115" s="39" t="s">
        <v>53</v>
      </c>
    </row>
    <row r="116" spans="2:12" ht="12.75">
      <c r="B116" s="80" t="s">
        <v>62</v>
      </c>
      <c r="K116" s="82">
        <f>I93+I116</f>
        <v>7.8</v>
      </c>
      <c r="L116" s="84">
        <v>1</v>
      </c>
    </row>
    <row r="117" spans="2:12" ht="13.5" thickBot="1">
      <c r="B117" s="86"/>
      <c r="K117" s="83"/>
      <c r="L117" s="85"/>
    </row>
    <row r="118" spans="2:12" ht="12.75">
      <c r="B118" s="80" t="s">
        <v>66</v>
      </c>
      <c r="K118" s="82">
        <f>I99+I118</f>
        <v>7.8</v>
      </c>
      <c r="L118" s="84">
        <v>4</v>
      </c>
    </row>
    <row r="119" spans="2:12" ht="13.5" thickBot="1">
      <c r="B119" s="81"/>
      <c r="K119" s="83"/>
      <c r="L119" s="85"/>
    </row>
    <row r="120" spans="2:12" ht="12.75">
      <c r="B120" s="87" t="s">
        <v>70</v>
      </c>
      <c r="K120" s="82">
        <f>I97+I120</f>
        <v>8.2</v>
      </c>
      <c r="L120" s="84">
        <v>3</v>
      </c>
    </row>
    <row r="121" spans="2:12" ht="13.5" thickBot="1">
      <c r="B121" s="81"/>
      <c r="K121" s="83"/>
      <c r="L121" s="85"/>
    </row>
    <row r="122" spans="2:12" ht="12.75">
      <c r="B122" s="80" t="s">
        <v>63</v>
      </c>
      <c r="K122" s="82">
        <f>I95+I122</f>
        <v>8.1</v>
      </c>
      <c r="L122" s="84">
        <v>2</v>
      </c>
    </row>
    <row r="123" spans="2:12" ht="13.5" thickBot="1">
      <c r="B123" s="81"/>
      <c r="K123" s="83"/>
      <c r="L123" s="85"/>
    </row>
    <row r="124" spans="2:12" ht="12.75">
      <c r="B124" s="87" t="s">
        <v>65</v>
      </c>
      <c r="K124" s="82">
        <f>I109+I124</f>
        <v>6.7</v>
      </c>
      <c r="L124" s="84">
        <v>6</v>
      </c>
    </row>
    <row r="125" spans="2:12" ht="13.5" thickBot="1">
      <c r="B125" s="81"/>
      <c r="K125" s="83"/>
      <c r="L125" s="85"/>
    </row>
    <row r="126" spans="2:12" ht="12.75">
      <c r="B126" s="80" t="s">
        <v>69</v>
      </c>
      <c r="K126" s="82">
        <f>I101+I126</f>
        <v>7.7</v>
      </c>
      <c r="L126" s="84">
        <v>5</v>
      </c>
    </row>
    <row r="127" spans="2:12" ht="13.5" thickBot="1">
      <c r="B127" s="81"/>
      <c r="K127" s="83"/>
      <c r="L127" s="85"/>
    </row>
    <row r="128" spans="2:12" ht="12.75">
      <c r="B128" s="80" t="s">
        <v>67</v>
      </c>
      <c r="K128" s="82">
        <f>I103+I128</f>
        <v>7.1</v>
      </c>
      <c r="L128" s="84">
        <v>7</v>
      </c>
    </row>
    <row r="129" spans="2:12" ht="13.5" thickBot="1">
      <c r="B129" s="81"/>
      <c r="K129" s="83"/>
      <c r="L129" s="85"/>
    </row>
    <row r="130" spans="2:12" ht="12.75">
      <c r="B130" s="80" t="s">
        <v>71</v>
      </c>
      <c r="K130" s="82">
        <f>I107+I130</f>
        <v>7</v>
      </c>
      <c r="L130" s="84">
        <v>8</v>
      </c>
    </row>
    <row r="131" spans="2:12" ht="13.5" thickBot="1">
      <c r="B131" s="81"/>
      <c r="K131" s="83"/>
      <c r="L131" s="85"/>
    </row>
    <row r="132" spans="2:12" ht="12.75">
      <c r="B132" s="80" t="s">
        <v>64</v>
      </c>
      <c r="K132" s="82">
        <f>I105+I132</f>
        <v>7</v>
      </c>
      <c r="L132" s="84">
        <v>9</v>
      </c>
    </row>
    <row r="133" spans="2:12" ht="13.5" thickBot="1">
      <c r="B133" s="81"/>
      <c r="K133" s="83"/>
      <c r="L133" s="85"/>
    </row>
    <row r="134" spans="2:12" ht="12.75">
      <c r="B134" s="80" t="s">
        <v>68</v>
      </c>
      <c r="K134" s="82">
        <f>I111+I134</f>
        <v>5.8</v>
      </c>
      <c r="L134" s="84">
        <v>10</v>
      </c>
    </row>
    <row r="135" spans="2:12" ht="13.5" thickBot="1">
      <c r="B135" s="81"/>
      <c r="K135" s="83"/>
      <c r="L135" s="85"/>
    </row>
  </sheetData>
  <mergeCells count="488">
    <mergeCell ref="O97:O98"/>
    <mergeCell ref="L103:L104"/>
    <mergeCell ref="O103:O104"/>
    <mergeCell ref="K124:K125"/>
    <mergeCell ref="K122:K123"/>
    <mergeCell ref="C98:D98"/>
    <mergeCell ref="E98:F98"/>
    <mergeCell ref="L124:L125"/>
    <mergeCell ref="K126:K127"/>
    <mergeCell ref="L126:L127"/>
    <mergeCell ref="L97:L98"/>
    <mergeCell ref="G98:J98"/>
    <mergeCell ref="K107:K108"/>
    <mergeCell ref="K97:K98"/>
    <mergeCell ref="L107:L108"/>
    <mergeCell ref="K105:K106"/>
    <mergeCell ref="G104:J104"/>
    <mergeCell ref="N103:N104"/>
    <mergeCell ref="N97:N98"/>
    <mergeCell ref="N107:N108"/>
    <mergeCell ref="K103:K104"/>
    <mergeCell ref="L122:L123"/>
    <mergeCell ref="C112:D112"/>
    <mergeCell ref="E112:F112"/>
    <mergeCell ref="G112:J112"/>
    <mergeCell ref="K118:K119"/>
    <mergeCell ref="L118:L119"/>
    <mergeCell ref="O99:O100"/>
    <mergeCell ref="N111:N112"/>
    <mergeCell ref="K120:K121"/>
    <mergeCell ref="L120:L121"/>
    <mergeCell ref="K111:K112"/>
    <mergeCell ref="L111:L112"/>
    <mergeCell ref="O111:O112"/>
    <mergeCell ref="O107:O108"/>
    <mergeCell ref="O101:O102"/>
    <mergeCell ref="N105:N106"/>
    <mergeCell ref="C100:D100"/>
    <mergeCell ref="E100:F100"/>
    <mergeCell ref="G100:J100"/>
    <mergeCell ref="C106:D106"/>
    <mergeCell ref="E106:F106"/>
    <mergeCell ref="G106:J106"/>
    <mergeCell ref="C102:D102"/>
    <mergeCell ref="E102:F102"/>
    <mergeCell ref="G102:J102"/>
    <mergeCell ref="C104:D104"/>
    <mergeCell ref="O105:O106"/>
    <mergeCell ref="K109:K110"/>
    <mergeCell ref="L109:L110"/>
    <mergeCell ref="O109:O110"/>
    <mergeCell ref="N109:N110"/>
    <mergeCell ref="C110:D110"/>
    <mergeCell ref="E110:F110"/>
    <mergeCell ref="G110:J110"/>
    <mergeCell ref="L101:L102"/>
    <mergeCell ref="L105:L106"/>
    <mergeCell ref="G108:J108"/>
    <mergeCell ref="E108:F108"/>
    <mergeCell ref="C108:D108"/>
    <mergeCell ref="E104:F104"/>
    <mergeCell ref="O95:O96"/>
    <mergeCell ref="C96:D96"/>
    <mergeCell ref="E96:F96"/>
    <mergeCell ref="G96:J96"/>
    <mergeCell ref="L84:L85"/>
    <mergeCell ref="C85:D85"/>
    <mergeCell ref="E85:F85"/>
    <mergeCell ref="G85:J85"/>
    <mergeCell ref="A74:A75"/>
    <mergeCell ref="B74:B75"/>
    <mergeCell ref="K74:K75"/>
    <mergeCell ref="L74:L75"/>
    <mergeCell ref="C75:D75"/>
    <mergeCell ref="E75:F75"/>
    <mergeCell ref="G75:J75"/>
    <mergeCell ref="L78:L79"/>
    <mergeCell ref="C79:D79"/>
    <mergeCell ref="E79:F79"/>
    <mergeCell ref="G79:J79"/>
    <mergeCell ref="C94:D94"/>
    <mergeCell ref="A78:A79"/>
    <mergeCell ref="B78:B79"/>
    <mergeCell ref="K78:K79"/>
    <mergeCell ref="A84:A85"/>
    <mergeCell ref="B84:B85"/>
    <mergeCell ref="K84:K85"/>
    <mergeCell ref="L93:L94"/>
    <mergeCell ref="O93:O94"/>
    <mergeCell ref="G94:J94"/>
    <mergeCell ref="E94:F94"/>
    <mergeCell ref="A88:A89"/>
    <mergeCell ref="B88:B89"/>
    <mergeCell ref="K88:K89"/>
    <mergeCell ref="L88:L89"/>
    <mergeCell ref="C89:D89"/>
    <mergeCell ref="E89:F89"/>
    <mergeCell ref="G89:J89"/>
    <mergeCell ref="A80:A81"/>
    <mergeCell ref="B80:B81"/>
    <mergeCell ref="K80:K81"/>
    <mergeCell ref="L80:L81"/>
    <mergeCell ref="C81:D81"/>
    <mergeCell ref="E81:F81"/>
    <mergeCell ref="G81:J81"/>
    <mergeCell ref="A76:A77"/>
    <mergeCell ref="B76:B77"/>
    <mergeCell ref="K76:K77"/>
    <mergeCell ref="L76:L77"/>
    <mergeCell ref="C77:D77"/>
    <mergeCell ref="E77:F77"/>
    <mergeCell ref="G77:J77"/>
    <mergeCell ref="A86:A87"/>
    <mergeCell ref="B86:B87"/>
    <mergeCell ref="K86:K87"/>
    <mergeCell ref="L86:L87"/>
    <mergeCell ref="C87:D87"/>
    <mergeCell ref="E87:F87"/>
    <mergeCell ref="G87:J87"/>
    <mergeCell ref="N93:N94"/>
    <mergeCell ref="N99:N100"/>
    <mergeCell ref="B82:B83"/>
    <mergeCell ref="K82:K83"/>
    <mergeCell ref="L82:L83"/>
    <mergeCell ref="C83:D83"/>
    <mergeCell ref="E83:F83"/>
    <mergeCell ref="G83:J83"/>
    <mergeCell ref="C91:J91"/>
    <mergeCell ref="K93:K94"/>
    <mergeCell ref="N101:N102"/>
    <mergeCell ref="K95:K96"/>
    <mergeCell ref="L95:L96"/>
    <mergeCell ref="N95:N96"/>
    <mergeCell ref="K101:K102"/>
    <mergeCell ref="K99:K100"/>
    <mergeCell ref="L99:L100"/>
    <mergeCell ref="Q37:AB37"/>
    <mergeCell ref="A61:A62"/>
    <mergeCell ref="C68:J68"/>
    <mergeCell ref="A70:A71"/>
    <mergeCell ref="B70:B71"/>
    <mergeCell ref="K70:K71"/>
    <mergeCell ref="L70:L71"/>
    <mergeCell ref="C71:D71"/>
    <mergeCell ref="E71:F71"/>
    <mergeCell ref="G71:J71"/>
    <mergeCell ref="AB43:AB44"/>
    <mergeCell ref="S44:T44"/>
    <mergeCell ref="U44:V44"/>
    <mergeCell ref="W44:Z44"/>
    <mergeCell ref="AB47:AB48"/>
    <mergeCell ref="S48:T48"/>
    <mergeCell ref="U48:V48"/>
    <mergeCell ref="W48:Z48"/>
    <mergeCell ref="AB41:AB42"/>
    <mergeCell ref="S42:T42"/>
    <mergeCell ref="U42:V42"/>
    <mergeCell ref="W42:Z42"/>
    <mergeCell ref="Q41:Q42"/>
    <mergeCell ref="R41:R42"/>
    <mergeCell ref="AA41:AA42"/>
    <mergeCell ref="Q47:Q48"/>
    <mergeCell ref="R47:R48"/>
    <mergeCell ref="AA47:AA48"/>
    <mergeCell ref="Q43:Q44"/>
    <mergeCell ref="R43:R44"/>
    <mergeCell ref="AA43:AA44"/>
    <mergeCell ref="S46:T46"/>
    <mergeCell ref="A5:A6"/>
    <mergeCell ref="B5:B6"/>
    <mergeCell ref="K5:K6"/>
    <mergeCell ref="L5:L6"/>
    <mergeCell ref="C6:F6"/>
    <mergeCell ref="G6:J6"/>
    <mergeCell ref="A53:A54"/>
    <mergeCell ref="B53:B54"/>
    <mergeCell ref="K53:K54"/>
    <mergeCell ref="L53:L54"/>
    <mergeCell ref="C54:D54"/>
    <mergeCell ref="E54:F54"/>
    <mergeCell ref="G54:J54"/>
    <mergeCell ref="A45:A46"/>
    <mergeCell ref="B45:B46"/>
    <mergeCell ref="K45:K46"/>
    <mergeCell ref="L45:L46"/>
    <mergeCell ref="C46:D46"/>
    <mergeCell ref="E46:F46"/>
    <mergeCell ref="G46:J46"/>
    <mergeCell ref="A57:A58"/>
    <mergeCell ref="B57:B58"/>
    <mergeCell ref="K57:K58"/>
    <mergeCell ref="L57:L58"/>
    <mergeCell ref="C58:D58"/>
    <mergeCell ref="E58:F58"/>
    <mergeCell ref="G58:J58"/>
    <mergeCell ref="A51:A52"/>
    <mergeCell ref="B51:B52"/>
    <mergeCell ref="K51:K52"/>
    <mergeCell ref="L51:L52"/>
    <mergeCell ref="C52:D52"/>
    <mergeCell ref="E52:F52"/>
    <mergeCell ref="G52:J52"/>
    <mergeCell ref="A47:A48"/>
    <mergeCell ref="B47:B48"/>
    <mergeCell ref="K47:K48"/>
    <mergeCell ref="L47:L48"/>
    <mergeCell ref="C48:D48"/>
    <mergeCell ref="E48:F48"/>
    <mergeCell ref="G48:J48"/>
    <mergeCell ref="A49:A50"/>
    <mergeCell ref="B49:B50"/>
    <mergeCell ref="K49:K50"/>
    <mergeCell ref="L49:L50"/>
    <mergeCell ref="C50:D50"/>
    <mergeCell ref="E50:F50"/>
    <mergeCell ref="G50:J50"/>
    <mergeCell ref="S39:Z39"/>
    <mergeCell ref="Q49:Q50"/>
    <mergeCell ref="R49:R50"/>
    <mergeCell ref="AA49:AA50"/>
    <mergeCell ref="S50:T50"/>
    <mergeCell ref="U50:V50"/>
    <mergeCell ref="W50:Z50"/>
    <mergeCell ref="AA45:AA46"/>
    <mergeCell ref="W46:Z46"/>
    <mergeCell ref="U46:V46"/>
    <mergeCell ref="A59:A60"/>
    <mergeCell ref="B59:B60"/>
    <mergeCell ref="K59:K60"/>
    <mergeCell ref="L59:L60"/>
    <mergeCell ref="C60:D60"/>
    <mergeCell ref="E60:F60"/>
    <mergeCell ref="G60:J60"/>
    <mergeCell ref="A43:A44"/>
    <mergeCell ref="B43:B44"/>
    <mergeCell ref="K43:K44"/>
    <mergeCell ref="L43:L44"/>
    <mergeCell ref="C44:D44"/>
    <mergeCell ref="E44:F44"/>
    <mergeCell ref="G44:J44"/>
    <mergeCell ref="A55:A56"/>
    <mergeCell ref="B55:B56"/>
    <mergeCell ref="K55:K56"/>
    <mergeCell ref="L55:L56"/>
    <mergeCell ref="C56:D56"/>
    <mergeCell ref="E56:F56"/>
    <mergeCell ref="G56:J56"/>
    <mergeCell ref="R51:R52"/>
    <mergeCell ref="AA51:AA52"/>
    <mergeCell ref="AB51:AB52"/>
    <mergeCell ref="S52:T52"/>
    <mergeCell ref="U52:V52"/>
    <mergeCell ref="W52:Z52"/>
    <mergeCell ref="A41:A42"/>
    <mergeCell ref="B41:B42"/>
    <mergeCell ref="K41:K42"/>
    <mergeCell ref="AB49:AB50"/>
    <mergeCell ref="Q45:Q46"/>
    <mergeCell ref="R45:R46"/>
    <mergeCell ref="L41:L42"/>
    <mergeCell ref="C42:D42"/>
    <mergeCell ref="E42:F42"/>
    <mergeCell ref="G42:J42"/>
    <mergeCell ref="A72:A73"/>
    <mergeCell ref="B72:B73"/>
    <mergeCell ref="K72:K73"/>
    <mergeCell ref="A66:L66"/>
    <mergeCell ref="L72:L73"/>
    <mergeCell ref="G73:J73"/>
    <mergeCell ref="E73:F73"/>
    <mergeCell ref="C73:D73"/>
    <mergeCell ref="Q21:Q22"/>
    <mergeCell ref="C39:J39"/>
    <mergeCell ref="B61:B62"/>
    <mergeCell ref="K61:K62"/>
    <mergeCell ref="L61:L62"/>
    <mergeCell ref="Q51:Q52"/>
    <mergeCell ref="A37:L37"/>
    <mergeCell ref="A25:A26"/>
    <mergeCell ref="K25:K26"/>
    <mergeCell ref="L25:L26"/>
    <mergeCell ref="Q15:Q16"/>
    <mergeCell ref="R15:R16"/>
    <mergeCell ref="AA15:AA16"/>
    <mergeCell ref="AB15:AB16"/>
    <mergeCell ref="S16:V16"/>
    <mergeCell ref="W16:Z16"/>
    <mergeCell ref="AB25:AB26"/>
    <mergeCell ref="S26:V26"/>
    <mergeCell ref="W26:Z26"/>
    <mergeCell ref="R21:R22"/>
    <mergeCell ref="AA21:AA22"/>
    <mergeCell ref="AB21:AB22"/>
    <mergeCell ref="S22:V22"/>
    <mergeCell ref="W22:Z22"/>
    <mergeCell ref="Q13:Q14"/>
    <mergeCell ref="R13:R14"/>
    <mergeCell ref="AA13:AA14"/>
    <mergeCell ref="AB13:AB14"/>
    <mergeCell ref="S14:V14"/>
    <mergeCell ref="W14:Z14"/>
    <mergeCell ref="Q33:Q34"/>
    <mergeCell ref="R33:R34"/>
    <mergeCell ref="AA33:AA34"/>
    <mergeCell ref="AB33:AB34"/>
    <mergeCell ref="S34:V34"/>
    <mergeCell ref="W34:Z34"/>
    <mergeCell ref="Q23:Q24"/>
    <mergeCell ref="R23:R24"/>
    <mergeCell ref="AA23:AA24"/>
    <mergeCell ref="AB23:AB24"/>
    <mergeCell ref="S24:V24"/>
    <mergeCell ref="W24:Z24"/>
    <mergeCell ref="Q19:Q20"/>
    <mergeCell ref="R19:R20"/>
    <mergeCell ref="AA19:AA20"/>
    <mergeCell ref="AB19:AB20"/>
    <mergeCell ref="S20:V20"/>
    <mergeCell ref="W20:Z20"/>
    <mergeCell ref="Q11:Q12"/>
    <mergeCell ref="R11:R12"/>
    <mergeCell ref="AA11:AA12"/>
    <mergeCell ref="AB11:AB12"/>
    <mergeCell ref="S12:V12"/>
    <mergeCell ref="W12:Z12"/>
    <mergeCell ref="Q17:Q18"/>
    <mergeCell ref="R17:R18"/>
    <mergeCell ref="AA17:AA18"/>
    <mergeCell ref="AB17:AB18"/>
    <mergeCell ref="S18:V18"/>
    <mergeCell ref="W18:Z18"/>
    <mergeCell ref="Q7:Q8"/>
    <mergeCell ref="R7:R8"/>
    <mergeCell ref="AA7:AA8"/>
    <mergeCell ref="AB7:AB8"/>
    <mergeCell ref="S8:V8"/>
    <mergeCell ref="W8:Z8"/>
    <mergeCell ref="Q31:Q32"/>
    <mergeCell ref="R31:R32"/>
    <mergeCell ref="AA31:AA32"/>
    <mergeCell ref="AB31:AB32"/>
    <mergeCell ref="S32:V32"/>
    <mergeCell ref="W32:Z32"/>
    <mergeCell ref="Q27:Q28"/>
    <mergeCell ref="R27:R28"/>
    <mergeCell ref="AA27:AA28"/>
    <mergeCell ref="AB29:AB30"/>
    <mergeCell ref="S30:V30"/>
    <mergeCell ref="W30:Z30"/>
    <mergeCell ref="Q29:Q30"/>
    <mergeCell ref="AB27:AB28"/>
    <mergeCell ref="S28:V28"/>
    <mergeCell ref="W28:Z28"/>
    <mergeCell ref="AB5:AB6"/>
    <mergeCell ref="S6:V6"/>
    <mergeCell ref="AA9:AA10"/>
    <mergeCell ref="AB9:AB10"/>
    <mergeCell ref="S10:V10"/>
    <mergeCell ref="W10:Z10"/>
    <mergeCell ref="W6:Z6"/>
    <mergeCell ref="E62:F62"/>
    <mergeCell ref="C62:D62"/>
    <mergeCell ref="A1:L1"/>
    <mergeCell ref="S3:Z3"/>
    <mergeCell ref="Q9:Q10"/>
    <mergeCell ref="R9:R10"/>
    <mergeCell ref="Q1:AB1"/>
    <mergeCell ref="Q5:Q6"/>
    <mergeCell ref="R5:R6"/>
    <mergeCell ref="AA5:AA6"/>
    <mergeCell ref="G26:J26"/>
    <mergeCell ref="AB45:AB46"/>
    <mergeCell ref="K116:K117"/>
    <mergeCell ref="L116:L117"/>
    <mergeCell ref="G62:J62"/>
    <mergeCell ref="R29:R30"/>
    <mergeCell ref="AA29:AA30"/>
    <mergeCell ref="Q25:Q26"/>
    <mergeCell ref="R25:R26"/>
    <mergeCell ref="AA25:AA26"/>
    <mergeCell ref="B25:B26"/>
    <mergeCell ref="A7:A8"/>
    <mergeCell ref="B7:B8"/>
    <mergeCell ref="K7:K8"/>
    <mergeCell ref="A15:A16"/>
    <mergeCell ref="B15:B16"/>
    <mergeCell ref="K15:K16"/>
    <mergeCell ref="C16:F16"/>
    <mergeCell ref="G16:J16"/>
    <mergeCell ref="C26:F26"/>
    <mergeCell ref="L7:L8"/>
    <mergeCell ref="C8:F8"/>
    <mergeCell ref="G8:J8"/>
    <mergeCell ref="B9:B10"/>
    <mergeCell ref="K9:K10"/>
    <mergeCell ref="L9:L10"/>
    <mergeCell ref="C10:F10"/>
    <mergeCell ref="G10:J10"/>
    <mergeCell ref="L13:L14"/>
    <mergeCell ref="C14:F14"/>
    <mergeCell ref="G14:J14"/>
    <mergeCell ref="A17:A18"/>
    <mergeCell ref="B17:B18"/>
    <mergeCell ref="K17:K18"/>
    <mergeCell ref="L17:L18"/>
    <mergeCell ref="C18:F18"/>
    <mergeCell ref="G18:J18"/>
    <mergeCell ref="L15:L16"/>
    <mergeCell ref="A29:A30"/>
    <mergeCell ref="B29:B30"/>
    <mergeCell ref="K29:K30"/>
    <mergeCell ref="L29:L30"/>
    <mergeCell ref="C30:F30"/>
    <mergeCell ref="G30:J30"/>
    <mergeCell ref="L19:L20"/>
    <mergeCell ref="C20:F20"/>
    <mergeCell ref="G20:J20"/>
    <mergeCell ref="A11:A12"/>
    <mergeCell ref="B11:B12"/>
    <mergeCell ref="K11:K12"/>
    <mergeCell ref="L11:L12"/>
    <mergeCell ref="C12:F12"/>
    <mergeCell ref="G12:J12"/>
    <mergeCell ref="A13:A14"/>
    <mergeCell ref="A27:A28"/>
    <mergeCell ref="B27:B28"/>
    <mergeCell ref="K27:K28"/>
    <mergeCell ref="L27:L28"/>
    <mergeCell ref="C28:F28"/>
    <mergeCell ref="G28:J28"/>
    <mergeCell ref="L23:L24"/>
    <mergeCell ref="C24:F24"/>
    <mergeCell ref="G24:J24"/>
    <mergeCell ref="A21:A22"/>
    <mergeCell ref="B21:B22"/>
    <mergeCell ref="K21:K22"/>
    <mergeCell ref="L21:L22"/>
    <mergeCell ref="C22:F22"/>
    <mergeCell ref="G22:J22"/>
    <mergeCell ref="C3:J3"/>
    <mergeCell ref="A23:A24"/>
    <mergeCell ref="B23:B24"/>
    <mergeCell ref="K23:K24"/>
    <mergeCell ref="A19:A20"/>
    <mergeCell ref="B19:B20"/>
    <mergeCell ref="K19:K20"/>
    <mergeCell ref="B13:B14"/>
    <mergeCell ref="K13:K14"/>
    <mergeCell ref="A9:A10"/>
    <mergeCell ref="B101:B102"/>
    <mergeCell ref="A105:A106"/>
    <mergeCell ref="B105:B106"/>
    <mergeCell ref="A109:A110"/>
    <mergeCell ref="B109:B110"/>
    <mergeCell ref="A82:A83"/>
    <mergeCell ref="K128:K129"/>
    <mergeCell ref="B128:B129"/>
    <mergeCell ref="A97:A98"/>
    <mergeCell ref="B97:B98"/>
    <mergeCell ref="A95:A96"/>
    <mergeCell ref="B95:B96"/>
    <mergeCell ref="A107:A108"/>
    <mergeCell ref="B107:B108"/>
    <mergeCell ref="A103:A104"/>
    <mergeCell ref="K132:K133"/>
    <mergeCell ref="L132:L133"/>
    <mergeCell ref="A93:A94"/>
    <mergeCell ref="B93:B94"/>
    <mergeCell ref="B103:B104"/>
    <mergeCell ref="A99:A100"/>
    <mergeCell ref="B99:B100"/>
    <mergeCell ref="A111:A112"/>
    <mergeCell ref="B111:B112"/>
    <mergeCell ref="A101:A102"/>
    <mergeCell ref="B126:B127"/>
    <mergeCell ref="L128:L129"/>
    <mergeCell ref="K130:K131"/>
    <mergeCell ref="L130:L131"/>
    <mergeCell ref="B130:B131"/>
    <mergeCell ref="K134:K135"/>
    <mergeCell ref="L134:L135"/>
    <mergeCell ref="B116:B117"/>
    <mergeCell ref="B118:B119"/>
    <mergeCell ref="B120:B121"/>
    <mergeCell ref="B122:B123"/>
    <mergeCell ref="B132:B133"/>
    <mergeCell ref="B134:B135"/>
    <mergeCell ref="B124:B125"/>
  </mergeCells>
  <printOptions horizontalCentered="1"/>
  <pageMargins left="0.31496062992125984" right="0.3937007874015748" top="0.35433070866141736" bottom="0.3937007874015748" header="0.3937007874015748" footer="0.3937007874015748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95"/>
  <sheetViews>
    <sheetView workbookViewId="0" topLeftCell="A1">
      <selection activeCell="A1" sqref="A1:Z30"/>
    </sheetView>
  </sheetViews>
  <sheetFormatPr defaultColWidth="9.140625" defaultRowHeight="12.75"/>
  <cols>
    <col min="1" max="1" width="3.140625" style="0" customWidth="1"/>
    <col min="2" max="2" width="26.140625" style="0" customWidth="1"/>
    <col min="3" max="4" width="5.7109375" style="0" hidden="1" customWidth="1"/>
    <col min="5" max="5" width="5.7109375" style="1" hidden="1" customWidth="1"/>
    <col min="6" max="6" width="5.7109375" style="0" hidden="1" customWidth="1"/>
    <col min="7" max="10" width="5.7109375" style="1" hidden="1" customWidth="1"/>
    <col min="11" max="11" width="9.28125" style="0" hidden="1" customWidth="1"/>
    <col min="12" max="12" width="7.140625" style="0" hidden="1" customWidth="1"/>
    <col min="13" max="13" width="4.7109375" style="65" hidden="1" customWidth="1"/>
    <col min="14" max="14" width="5.57421875" style="0" hidden="1" customWidth="1"/>
    <col min="15" max="15" width="5.7109375" style="0" hidden="1" customWidth="1"/>
    <col min="16" max="16" width="5.8515625" style="0" hidden="1" customWidth="1"/>
    <col min="17" max="17" width="5.7109375" style="0" hidden="1" customWidth="1"/>
    <col min="18" max="19" width="5.7109375" style="1" hidden="1" customWidth="1"/>
    <col min="20" max="20" width="5.57421875" style="1" hidden="1" customWidth="1"/>
    <col min="21" max="21" width="5.7109375" style="1" hidden="1" customWidth="1"/>
    <col min="22" max="22" width="9.140625" style="0" hidden="1" customWidth="1"/>
    <col min="23" max="23" width="7.140625" style="0" customWidth="1"/>
    <col min="24" max="24" width="4.57421875" style="0" customWidth="1"/>
  </cols>
  <sheetData>
    <row r="1" spans="1:54" s="66" customFormat="1" ht="18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156"/>
      <c r="X1" s="156"/>
      <c r="Y1" s="156"/>
      <c r="Z1" s="156"/>
      <c r="AA1" s="77"/>
      <c r="AB1" s="77"/>
      <c r="AC1" s="156" t="s">
        <v>21</v>
      </c>
      <c r="AD1" s="156"/>
      <c r="AE1" s="156"/>
      <c r="AF1" s="156"/>
      <c r="AG1" s="156"/>
      <c r="AH1" s="156"/>
      <c r="AI1" s="78"/>
      <c r="AJ1" s="78"/>
      <c r="AK1" s="78"/>
      <c r="AL1" s="78"/>
      <c r="AM1" s="78"/>
      <c r="AN1" s="78"/>
      <c r="AO1" s="78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</row>
    <row r="2" ht="13.5" thickBot="1"/>
    <row r="3" spans="1:24" ht="24.75" customHeight="1" thickBot="1">
      <c r="A3" s="2"/>
      <c r="B3" s="2"/>
      <c r="C3" s="90" t="s">
        <v>1</v>
      </c>
      <c r="D3" s="91"/>
      <c r="E3" s="91"/>
      <c r="F3" s="91"/>
      <c r="G3" s="91"/>
      <c r="H3" s="91"/>
      <c r="I3" s="91"/>
      <c r="J3" s="92"/>
      <c r="K3" s="3"/>
      <c r="L3" s="3"/>
      <c r="M3" s="67"/>
      <c r="N3" s="90" t="s">
        <v>83</v>
      </c>
      <c r="O3" s="91"/>
      <c r="P3" s="91"/>
      <c r="Q3" s="91"/>
      <c r="R3" s="91"/>
      <c r="S3" s="91"/>
      <c r="T3" s="91"/>
      <c r="U3" s="92"/>
      <c r="V3" s="3"/>
      <c r="W3" s="3"/>
      <c r="X3" s="3"/>
    </row>
    <row r="4" spans="1:29" ht="13.5" thickBot="1">
      <c r="A4" s="4" t="s">
        <v>2</v>
      </c>
      <c r="B4" s="5" t="s">
        <v>3</v>
      </c>
      <c r="C4" s="6" t="s">
        <v>4</v>
      </c>
      <c r="D4" s="7" t="s">
        <v>5</v>
      </c>
      <c r="E4" s="8" t="s">
        <v>6</v>
      </c>
      <c r="F4" s="7" t="s">
        <v>7</v>
      </c>
      <c r="G4" s="9" t="s">
        <v>8</v>
      </c>
      <c r="H4" s="10" t="s">
        <v>9</v>
      </c>
      <c r="I4" s="10" t="s">
        <v>10</v>
      </c>
      <c r="J4" s="10" t="s">
        <v>11</v>
      </c>
      <c r="K4" s="11" t="s">
        <v>12</v>
      </c>
      <c r="L4" s="11" t="s">
        <v>13</v>
      </c>
      <c r="M4" s="58"/>
      <c r="N4" s="19" t="s">
        <v>4</v>
      </c>
      <c r="O4" s="34" t="s">
        <v>5</v>
      </c>
      <c r="P4" s="35" t="s">
        <v>40</v>
      </c>
      <c r="Q4" s="34" t="s">
        <v>41</v>
      </c>
      <c r="R4" s="36" t="s">
        <v>8</v>
      </c>
      <c r="S4" s="37" t="s">
        <v>9</v>
      </c>
      <c r="T4" s="38" t="s">
        <v>10</v>
      </c>
      <c r="U4" s="38" t="s">
        <v>11</v>
      </c>
      <c r="V4" s="11" t="s">
        <v>12</v>
      </c>
      <c r="W4" s="11" t="s">
        <v>13</v>
      </c>
      <c r="X4" s="58"/>
      <c r="Y4" s="68" t="s">
        <v>84</v>
      </c>
      <c r="Z4" s="68" t="s">
        <v>85</v>
      </c>
      <c r="AA4" s="1"/>
      <c r="AB4" s="1"/>
      <c r="AC4" s="1"/>
    </row>
    <row r="5" spans="1:29" ht="12.75">
      <c r="A5" s="88">
        <v>11</v>
      </c>
      <c r="B5" s="80" t="s">
        <v>19</v>
      </c>
      <c r="C5" s="15">
        <v>2</v>
      </c>
      <c r="D5" s="16">
        <v>2.1</v>
      </c>
      <c r="E5" s="16">
        <v>2.1</v>
      </c>
      <c r="F5" s="17">
        <v>2.1</v>
      </c>
      <c r="G5" s="15">
        <v>7.8</v>
      </c>
      <c r="H5" s="16">
        <v>7.2</v>
      </c>
      <c r="I5" s="16">
        <v>7.4</v>
      </c>
      <c r="J5" s="17">
        <v>6.8</v>
      </c>
      <c r="K5" s="149"/>
      <c r="L5" s="82">
        <f>C6+G6-K5</f>
        <v>16.7</v>
      </c>
      <c r="M5" s="69"/>
      <c r="N5" s="15">
        <v>1.5</v>
      </c>
      <c r="O5" s="17">
        <v>1.5</v>
      </c>
      <c r="P5" s="15">
        <v>2.6</v>
      </c>
      <c r="Q5" s="17">
        <v>2.9</v>
      </c>
      <c r="R5" s="15">
        <v>7.2</v>
      </c>
      <c r="S5" s="16">
        <v>6.8</v>
      </c>
      <c r="T5" s="16">
        <v>8</v>
      </c>
      <c r="U5" s="17">
        <v>6.4</v>
      </c>
      <c r="V5" s="122"/>
      <c r="W5" s="108">
        <f>(((N6+P6)/2)+R6)-V5</f>
        <v>16.125</v>
      </c>
      <c r="X5" s="61"/>
      <c r="Y5" s="141">
        <f>L5+W5</f>
        <v>32.825</v>
      </c>
      <c r="Z5" s="143">
        <v>1</v>
      </c>
      <c r="AA5" s="1"/>
      <c r="AB5" s="1"/>
      <c r="AC5" s="1"/>
    </row>
    <row r="6" spans="1:29" ht="13.5" thickBot="1">
      <c r="A6" s="89"/>
      <c r="B6" s="81"/>
      <c r="C6" s="131">
        <f>(SUM(C5:F5)-MAX(C5:F5)-MIN(C5:F5))/2</f>
        <v>2.0999999999999996</v>
      </c>
      <c r="D6" s="139"/>
      <c r="E6" s="139"/>
      <c r="F6" s="132"/>
      <c r="G6" s="140">
        <f>SUM(G5:J5)-(((MAX(G5:J5))+MIN(G5:J5)))</f>
        <v>14.6</v>
      </c>
      <c r="H6" s="127"/>
      <c r="I6" s="127"/>
      <c r="J6" s="128"/>
      <c r="K6" s="145"/>
      <c r="L6" s="83"/>
      <c r="M6" s="69"/>
      <c r="N6" s="131">
        <f>AVERAGE(N5:O5)</f>
        <v>1.5</v>
      </c>
      <c r="O6" s="132"/>
      <c r="P6" s="129">
        <f>AVERAGE(P5:Q5)</f>
        <v>2.75</v>
      </c>
      <c r="Q6" s="130"/>
      <c r="R6" s="140">
        <f>SUM(R5:U5)-(((MAX(R5:U5))+MIN(R5:U5)))</f>
        <v>13.999999999999998</v>
      </c>
      <c r="S6" s="127"/>
      <c r="T6" s="127"/>
      <c r="U6" s="128"/>
      <c r="V6" s="122"/>
      <c r="W6" s="83"/>
      <c r="X6" s="61"/>
      <c r="Y6" s="142"/>
      <c r="Z6" s="144"/>
      <c r="AA6" s="1"/>
      <c r="AB6" s="1"/>
      <c r="AC6" s="1"/>
    </row>
    <row r="7" spans="1:26" ht="12.75">
      <c r="A7" s="88">
        <v>9</v>
      </c>
      <c r="B7" s="80" t="s">
        <v>18</v>
      </c>
      <c r="C7" s="15">
        <v>1.3</v>
      </c>
      <c r="D7" s="16">
        <v>1.8</v>
      </c>
      <c r="E7" s="16">
        <v>1.9</v>
      </c>
      <c r="F7" s="17">
        <v>2</v>
      </c>
      <c r="G7" s="15">
        <v>6.7</v>
      </c>
      <c r="H7" s="16">
        <v>7</v>
      </c>
      <c r="I7" s="16">
        <v>7.3</v>
      </c>
      <c r="J7" s="17">
        <v>7.7</v>
      </c>
      <c r="K7" s="93"/>
      <c r="L7" s="82">
        <f>C8+G8-K7</f>
        <v>16.15</v>
      </c>
      <c r="M7" s="69"/>
      <c r="N7" s="15">
        <v>1.2</v>
      </c>
      <c r="O7" s="17">
        <v>1.1</v>
      </c>
      <c r="P7" s="15">
        <v>2.6</v>
      </c>
      <c r="Q7" s="17">
        <v>2.6</v>
      </c>
      <c r="R7" s="15">
        <v>7.8</v>
      </c>
      <c r="S7" s="16">
        <v>7</v>
      </c>
      <c r="T7" s="16">
        <v>7</v>
      </c>
      <c r="U7" s="17">
        <v>6.1</v>
      </c>
      <c r="V7" s="122"/>
      <c r="W7" s="108">
        <f>(((N8+P8)/2)+R8)-V7</f>
        <v>15.875</v>
      </c>
      <c r="X7" s="61"/>
      <c r="Y7" s="141">
        <f>L7+W7</f>
        <v>32.025</v>
      </c>
      <c r="Z7" s="143">
        <v>2</v>
      </c>
    </row>
    <row r="8" spans="1:26" ht="13.5" thickBot="1">
      <c r="A8" s="89"/>
      <c r="B8" s="81"/>
      <c r="C8" s="131">
        <f>(SUM(C7:F7)-MAX(C7:F7)-MIN(C7:F7))/2</f>
        <v>1.85</v>
      </c>
      <c r="D8" s="139"/>
      <c r="E8" s="139"/>
      <c r="F8" s="132"/>
      <c r="G8" s="140">
        <f>SUM(G7:J7)-(((MAX(G7:J7))+MIN(G7:J7)))</f>
        <v>14.299999999999999</v>
      </c>
      <c r="H8" s="127"/>
      <c r="I8" s="127"/>
      <c r="J8" s="128"/>
      <c r="K8" s="146"/>
      <c r="L8" s="83"/>
      <c r="M8" s="69"/>
      <c r="N8" s="131">
        <f>AVERAGE(N7:O7)</f>
        <v>1.15</v>
      </c>
      <c r="O8" s="132"/>
      <c r="P8" s="129">
        <f>AVERAGE(P7:Q7)</f>
        <v>2.6</v>
      </c>
      <c r="Q8" s="130"/>
      <c r="R8" s="140">
        <f>SUM(R7:U7)-(((MAX(R7:U7))+MIN(R7:U7)))</f>
        <v>14</v>
      </c>
      <c r="S8" s="127"/>
      <c r="T8" s="127"/>
      <c r="U8" s="128"/>
      <c r="V8" s="122"/>
      <c r="W8" s="83"/>
      <c r="X8" s="61"/>
      <c r="Y8" s="142"/>
      <c r="Z8" s="144"/>
    </row>
    <row r="9" spans="1:26" ht="12.75">
      <c r="A9" s="88">
        <v>10</v>
      </c>
      <c r="B9" s="80" t="s">
        <v>90</v>
      </c>
      <c r="C9" s="15">
        <v>2.2</v>
      </c>
      <c r="D9" s="16">
        <v>2.2</v>
      </c>
      <c r="E9" s="16">
        <v>1.8</v>
      </c>
      <c r="F9" s="17">
        <v>1.6</v>
      </c>
      <c r="G9" s="15">
        <v>8.2</v>
      </c>
      <c r="H9" s="16">
        <v>6.6</v>
      </c>
      <c r="I9" s="16">
        <v>7.3</v>
      </c>
      <c r="J9" s="17">
        <v>7.2</v>
      </c>
      <c r="K9" s="93"/>
      <c r="L9" s="82">
        <f>C10+G10-K9</f>
        <v>16.5</v>
      </c>
      <c r="M9" s="69"/>
      <c r="N9" s="15">
        <v>1.1</v>
      </c>
      <c r="O9" s="17">
        <v>1</v>
      </c>
      <c r="P9" s="15">
        <v>2.6</v>
      </c>
      <c r="Q9" s="17">
        <v>2.8</v>
      </c>
      <c r="R9" s="15">
        <v>7.8</v>
      </c>
      <c r="S9" s="16">
        <v>6.8</v>
      </c>
      <c r="T9" s="16">
        <v>6.8</v>
      </c>
      <c r="U9" s="17">
        <v>6.1</v>
      </c>
      <c r="V9" s="147"/>
      <c r="W9" s="108">
        <f>(((N10+P10)/2)+R10)-V9</f>
        <v>15.475000000000001</v>
      </c>
      <c r="X9" s="61"/>
      <c r="Y9" s="141">
        <f>L9+W9</f>
        <v>31.975</v>
      </c>
      <c r="Z9" s="143">
        <v>3</v>
      </c>
    </row>
    <row r="10" spans="1:26" ht="13.5" thickBot="1">
      <c r="A10" s="89"/>
      <c r="B10" s="81"/>
      <c r="C10" s="131">
        <f>(SUM(C9:F9)-MAX(C9:F9)-MIN(C9:F9))/2</f>
        <v>2</v>
      </c>
      <c r="D10" s="139"/>
      <c r="E10" s="139"/>
      <c r="F10" s="132"/>
      <c r="G10" s="140">
        <f>SUM(G9:J9)-(((MAX(G9:J9))+MIN(G9:J9)))</f>
        <v>14.499999999999998</v>
      </c>
      <c r="H10" s="127"/>
      <c r="I10" s="127"/>
      <c r="J10" s="128"/>
      <c r="K10" s="146"/>
      <c r="L10" s="83"/>
      <c r="M10" s="69"/>
      <c r="N10" s="131">
        <f>AVERAGE(N9:O9)</f>
        <v>1.05</v>
      </c>
      <c r="O10" s="132"/>
      <c r="P10" s="129">
        <f>AVERAGE(P9:Q9)</f>
        <v>2.7</v>
      </c>
      <c r="Q10" s="130"/>
      <c r="R10" s="140">
        <f>SUM(R9:U9)-(((MAX(R9:U9))+MIN(R9:U9)))</f>
        <v>13.600000000000001</v>
      </c>
      <c r="S10" s="127"/>
      <c r="T10" s="127"/>
      <c r="U10" s="128"/>
      <c r="V10" s="148"/>
      <c r="W10" s="83"/>
      <c r="X10" s="61"/>
      <c r="Y10" s="142"/>
      <c r="Z10" s="144"/>
    </row>
    <row r="11" spans="1:26" ht="12.75">
      <c r="A11" s="88">
        <v>12</v>
      </c>
      <c r="B11" s="80" t="s">
        <v>91</v>
      </c>
      <c r="C11" s="15">
        <v>1.9</v>
      </c>
      <c r="D11" s="16">
        <v>1.8</v>
      </c>
      <c r="E11" s="16">
        <v>1.5</v>
      </c>
      <c r="F11" s="17">
        <v>1.1</v>
      </c>
      <c r="G11" s="15">
        <v>7.1</v>
      </c>
      <c r="H11" s="16">
        <v>6.9</v>
      </c>
      <c r="I11" s="16">
        <v>6.7</v>
      </c>
      <c r="J11" s="17">
        <v>6.4</v>
      </c>
      <c r="K11" s="93"/>
      <c r="L11" s="82">
        <f>C12+G12-K11</f>
        <v>15.250000000000002</v>
      </c>
      <c r="M11" s="69"/>
      <c r="N11" s="15">
        <v>1.3</v>
      </c>
      <c r="O11" s="17">
        <v>1.4</v>
      </c>
      <c r="P11" s="15">
        <v>2.6</v>
      </c>
      <c r="Q11" s="17">
        <v>2</v>
      </c>
      <c r="R11" s="15">
        <v>7.6</v>
      </c>
      <c r="S11" s="16">
        <v>7</v>
      </c>
      <c r="T11" s="16">
        <v>6.5</v>
      </c>
      <c r="U11" s="17">
        <v>5.8</v>
      </c>
      <c r="V11" s="147"/>
      <c r="W11" s="108">
        <f>(((N12+P12)/2)+R12)-V11</f>
        <v>15.325000000000003</v>
      </c>
      <c r="X11" s="61"/>
      <c r="Y11" s="141">
        <f>L11+W11</f>
        <v>30.575000000000003</v>
      </c>
      <c r="Z11" s="143">
        <v>4</v>
      </c>
    </row>
    <row r="12" spans="1:26" ht="13.5" thickBot="1">
      <c r="A12" s="89"/>
      <c r="B12" s="86"/>
      <c r="C12" s="131">
        <f>(SUM(C11:F11)-MAX(C11:F11)-MIN(C11:F11))/2</f>
        <v>1.6500000000000001</v>
      </c>
      <c r="D12" s="139"/>
      <c r="E12" s="139"/>
      <c r="F12" s="132"/>
      <c r="G12" s="140">
        <f>SUM(G11:J11)-(((MAX(G11:J11))+MIN(G11:J11)))</f>
        <v>13.600000000000001</v>
      </c>
      <c r="H12" s="127"/>
      <c r="I12" s="127"/>
      <c r="J12" s="128"/>
      <c r="K12" s="146"/>
      <c r="L12" s="83"/>
      <c r="M12" s="69"/>
      <c r="N12" s="131">
        <f>AVERAGE(N11:O11)</f>
        <v>1.35</v>
      </c>
      <c r="O12" s="132"/>
      <c r="P12" s="129">
        <f>AVERAGE(P11:Q11)</f>
        <v>2.3</v>
      </c>
      <c r="Q12" s="130"/>
      <c r="R12" s="140">
        <f>SUM(R11:U11)-(((MAX(R11:U11))+MIN(R11:U11)))</f>
        <v>13.500000000000004</v>
      </c>
      <c r="S12" s="127"/>
      <c r="T12" s="127"/>
      <c r="U12" s="128"/>
      <c r="V12" s="148"/>
      <c r="W12" s="83"/>
      <c r="X12" s="61"/>
      <c r="Y12" s="142"/>
      <c r="Z12" s="144"/>
    </row>
    <row r="13" spans="1:26" ht="12.75">
      <c r="A13" s="88">
        <v>5</v>
      </c>
      <c r="B13" s="80" t="s">
        <v>88</v>
      </c>
      <c r="C13" s="15">
        <v>1.7</v>
      </c>
      <c r="D13" s="16">
        <v>1.9</v>
      </c>
      <c r="E13" s="16">
        <v>1.9</v>
      </c>
      <c r="F13" s="17">
        <v>1.4</v>
      </c>
      <c r="G13" s="15">
        <v>6.3</v>
      </c>
      <c r="H13" s="16">
        <v>7.4</v>
      </c>
      <c r="I13" s="16">
        <v>6.7</v>
      </c>
      <c r="J13" s="17">
        <v>7.3</v>
      </c>
      <c r="K13" s="137"/>
      <c r="L13" s="82">
        <f>C14+G14-K13</f>
        <v>15.8</v>
      </c>
      <c r="M13" s="69"/>
      <c r="N13" s="15">
        <v>1.1</v>
      </c>
      <c r="O13" s="17">
        <v>1.2</v>
      </c>
      <c r="P13" s="15">
        <v>1.3</v>
      </c>
      <c r="Q13" s="17">
        <v>1.2</v>
      </c>
      <c r="R13" s="15">
        <v>6.8</v>
      </c>
      <c r="S13" s="16">
        <v>7.5</v>
      </c>
      <c r="T13" s="16">
        <v>6.7</v>
      </c>
      <c r="U13" s="17">
        <v>6.5</v>
      </c>
      <c r="V13" s="121"/>
      <c r="W13" s="108">
        <f>(((N14+P14)/2)+R14)-V13</f>
        <v>14.7</v>
      </c>
      <c r="X13" s="61"/>
      <c r="Y13" s="141">
        <f>L13+W13</f>
        <v>30.5</v>
      </c>
      <c r="Z13" s="143">
        <v>5</v>
      </c>
    </row>
    <row r="14" spans="1:26" ht="13.5" thickBot="1">
      <c r="A14" s="89"/>
      <c r="B14" s="81"/>
      <c r="C14" s="131">
        <f>(SUM(C13:F13)-MAX(C13:F13)-MIN(C13:F13))/2</f>
        <v>1.8</v>
      </c>
      <c r="D14" s="139"/>
      <c r="E14" s="139"/>
      <c r="F14" s="132"/>
      <c r="G14" s="140">
        <f>SUM(G13:J13)-(((MAX(G13:J13))+MIN(G13:J13)))</f>
        <v>14</v>
      </c>
      <c r="H14" s="127"/>
      <c r="I14" s="127"/>
      <c r="J14" s="128"/>
      <c r="K14" s="145"/>
      <c r="L14" s="83"/>
      <c r="M14" s="69"/>
      <c r="N14" s="131">
        <f>AVERAGE(N13:O13)</f>
        <v>1.15</v>
      </c>
      <c r="O14" s="132"/>
      <c r="P14" s="129">
        <f>AVERAGE(P13:Q13)</f>
        <v>1.25</v>
      </c>
      <c r="Q14" s="130"/>
      <c r="R14" s="140">
        <f>SUM(R13:U13)-(((MAX(R13:U13))+MIN(R13:U13)))</f>
        <v>13.5</v>
      </c>
      <c r="S14" s="127"/>
      <c r="T14" s="127"/>
      <c r="U14" s="128"/>
      <c r="V14" s="122"/>
      <c r="W14" s="83"/>
      <c r="X14" s="61"/>
      <c r="Y14" s="142"/>
      <c r="Z14" s="144"/>
    </row>
    <row r="15" spans="1:26" ht="12.75">
      <c r="A15" s="88">
        <v>7</v>
      </c>
      <c r="B15" s="80" t="s">
        <v>89</v>
      </c>
      <c r="C15" s="15">
        <v>1.6</v>
      </c>
      <c r="D15" s="16">
        <v>1.7</v>
      </c>
      <c r="E15" s="16">
        <v>1.5</v>
      </c>
      <c r="F15" s="17">
        <v>2</v>
      </c>
      <c r="G15" s="15">
        <v>7</v>
      </c>
      <c r="H15" s="16">
        <v>8.3</v>
      </c>
      <c r="I15" s="16">
        <v>7</v>
      </c>
      <c r="J15" s="17">
        <v>7</v>
      </c>
      <c r="K15" s="149"/>
      <c r="L15" s="82">
        <f>C16+G16-K15</f>
        <v>15.65</v>
      </c>
      <c r="M15" s="69"/>
      <c r="N15" s="15">
        <v>0.8</v>
      </c>
      <c r="O15" s="17">
        <v>0.9</v>
      </c>
      <c r="P15" s="15">
        <v>1.5</v>
      </c>
      <c r="Q15" s="17">
        <v>1.5</v>
      </c>
      <c r="R15" s="15">
        <v>7.4</v>
      </c>
      <c r="S15" s="16">
        <v>6.6</v>
      </c>
      <c r="T15" s="16">
        <v>6.1</v>
      </c>
      <c r="U15" s="17">
        <v>6.6</v>
      </c>
      <c r="V15" s="122"/>
      <c r="W15" s="108">
        <f>(((N16+P16)/2)+R16)-V15</f>
        <v>14.375000000000004</v>
      </c>
      <c r="X15" s="61"/>
      <c r="Y15" s="141">
        <f>L15+W15</f>
        <v>30.025000000000006</v>
      </c>
      <c r="Z15" s="143">
        <v>6</v>
      </c>
    </row>
    <row r="16" spans="1:26" ht="13.5" thickBot="1">
      <c r="A16" s="89"/>
      <c r="B16" s="81"/>
      <c r="C16" s="131">
        <f>(SUM(C15:F15)-MAX(C15:F15)-MIN(C15:F15))/2</f>
        <v>1.65</v>
      </c>
      <c r="D16" s="139"/>
      <c r="E16" s="139"/>
      <c r="F16" s="132"/>
      <c r="G16" s="140">
        <f>SUM(G15:J15)-(((MAX(G15:J15))+MIN(G15:J15)))</f>
        <v>14</v>
      </c>
      <c r="H16" s="127"/>
      <c r="I16" s="127"/>
      <c r="J16" s="128"/>
      <c r="K16" s="145"/>
      <c r="L16" s="83"/>
      <c r="M16" s="69"/>
      <c r="N16" s="131">
        <f>AVERAGE(N15:O15)</f>
        <v>0.8500000000000001</v>
      </c>
      <c r="O16" s="132"/>
      <c r="P16" s="129">
        <f>AVERAGE(P15:Q15)</f>
        <v>1.5</v>
      </c>
      <c r="Q16" s="130"/>
      <c r="R16" s="140">
        <f>SUM(R15:U15)-(((MAX(R15:U15))+MIN(R15:U15)))</f>
        <v>13.200000000000003</v>
      </c>
      <c r="S16" s="127"/>
      <c r="T16" s="127"/>
      <c r="U16" s="128"/>
      <c r="V16" s="122"/>
      <c r="W16" s="83"/>
      <c r="X16" s="61"/>
      <c r="Y16" s="142"/>
      <c r="Z16" s="144"/>
    </row>
    <row r="17" spans="1:26" ht="12.75">
      <c r="A17" s="88">
        <v>4</v>
      </c>
      <c r="B17" s="87" t="s">
        <v>87</v>
      </c>
      <c r="C17" s="15">
        <v>1.5</v>
      </c>
      <c r="D17" s="16">
        <v>1.4</v>
      </c>
      <c r="E17" s="16">
        <v>1.2</v>
      </c>
      <c r="F17" s="17">
        <v>1.4</v>
      </c>
      <c r="G17" s="15">
        <v>6.4</v>
      </c>
      <c r="H17" s="16">
        <v>7.7</v>
      </c>
      <c r="I17" s="16">
        <v>6.8</v>
      </c>
      <c r="J17" s="17">
        <v>6.7</v>
      </c>
      <c r="K17" s="137"/>
      <c r="L17" s="82">
        <f>C18+G18-K17</f>
        <v>14.9</v>
      </c>
      <c r="M17" s="69"/>
      <c r="N17" s="15">
        <v>1</v>
      </c>
      <c r="O17" s="17">
        <v>1</v>
      </c>
      <c r="P17" s="15">
        <v>1.7</v>
      </c>
      <c r="Q17" s="17">
        <v>2</v>
      </c>
      <c r="R17" s="32">
        <v>7.5</v>
      </c>
      <c r="S17" s="24">
        <v>6.8</v>
      </c>
      <c r="T17" s="24">
        <v>6.6</v>
      </c>
      <c r="U17" s="25">
        <v>6.4</v>
      </c>
      <c r="V17" s="121"/>
      <c r="W17" s="108">
        <f>(((N18+P18)/2)+R18)-V17</f>
        <v>14.824999999999998</v>
      </c>
      <c r="X17" s="61"/>
      <c r="Y17" s="141">
        <f>L17+W17</f>
        <v>29.724999999999998</v>
      </c>
      <c r="Z17" s="143">
        <v>7</v>
      </c>
    </row>
    <row r="18" spans="1:26" ht="13.5" thickBot="1">
      <c r="A18" s="89"/>
      <c r="B18" s="81"/>
      <c r="C18" s="131">
        <f>(SUM(C17:F17)-MAX(C17:F17)-MIN(C17:F17))/2</f>
        <v>1.4</v>
      </c>
      <c r="D18" s="139"/>
      <c r="E18" s="139"/>
      <c r="F18" s="132"/>
      <c r="G18" s="140">
        <f>SUM(G17:J17)-(((MAX(G17:J17))+MIN(G17:J17)))</f>
        <v>13.5</v>
      </c>
      <c r="H18" s="127"/>
      <c r="I18" s="127"/>
      <c r="J18" s="128"/>
      <c r="K18" s="138"/>
      <c r="L18" s="83"/>
      <c r="M18" s="69"/>
      <c r="N18" s="131">
        <f>AVERAGE(N17:O17)</f>
        <v>1</v>
      </c>
      <c r="O18" s="132"/>
      <c r="P18" s="129">
        <f>AVERAGE(P17:Q17)</f>
        <v>1.85</v>
      </c>
      <c r="Q18" s="130"/>
      <c r="R18" s="140">
        <f>SUM(R17:U17)-(((MAX(R17:U17))+MIN(R17:U17)))</f>
        <v>13.399999999999997</v>
      </c>
      <c r="S18" s="127"/>
      <c r="T18" s="127"/>
      <c r="U18" s="128"/>
      <c r="V18" s="123"/>
      <c r="W18" s="83"/>
      <c r="X18" s="61"/>
      <c r="Y18" s="142"/>
      <c r="Z18" s="144"/>
    </row>
    <row r="19" spans="1:26" ht="12.75">
      <c r="A19" s="88">
        <v>8</v>
      </c>
      <c r="B19" s="80" t="s">
        <v>17</v>
      </c>
      <c r="C19" s="15">
        <v>2</v>
      </c>
      <c r="D19" s="16">
        <v>1.7</v>
      </c>
      <c r="E19" s="16">
        <v>1.2</v>
      </c>
      <c r="F19" s="17">
        <v>1.1</v>
      </c>
      <c r="G19" s="15">
        <v>7.5</v>
      </c>
      <c r="H19" s="16">
        <v>6.9</v>
      </c>
      <c r="I19" s="16">
        <v>6.8</v>
      </c>
      <c r="J19" s="17">
        <v>6.5</v>
      </c>
      <c r="K19" s="93"/>
      <c r="L19" s="82">
        <f>C20+G20-K19</f>
        <v>15.149999999999999</v>
      </c>
      <c r="M19" s="69"/>
      <c r="N19" s="15">
        <v>1.2</v>
      </c>
      <c r="O19" s="17">
        <v>1.3</v>
      </c>
      <c r="P19" s="15">
        <v>0.6</v>
      </c>
      <c r="Q19" s="17">
        <v>0.7</v>
      </c>
      <c r="R19" s="15">
        <v>7.2</v>
      </c>
      <c r="S19" s="16">
        <v>6.8</v>
      </c>
      <c r="T19" s="16">
        <v>6.3</v>
      </c>
      <c r="U19" s="17">
        <v>6</v>
      </c>
      <c r="V19" s="147"/>
      <c r="W19" s="108">
        <f>(((N20+P20)/2)+R20)-V19</f>
        <v>14.05</v>
      </c>
      <c r="X19" s="61"/>
      <c r="Y19" s="141">
        <f>L19+W19</f>
        <v>29.2</v>
      </c>
      <c r="Z19" s="143">
        <v>8</v>
      </c>
    </row>
    <row r="20" spans="1:26" ht="13.5" thickBot="1">
      <c r="A20" s="89"/>
      <c r="B20" s="81"/>
      <c r="C20" s="131">
        <f>(SUM(C19:F19)-MAX(C19:F19)-MIN(C19:F19))/2</f>
        <v>1.45</v>
      </c>
      <c r="D20" s="139"/>
      <c r="E20" s="139"/>
      <c r="F20" s="132"/>
      <c r="G20" s="140">
        <f>SUM(G19:J19)-(((MAX(G19:J19))+MIN(G19:J19)))</f>
        <v>13.7</v>
      </c>
      <c r="H20" s="127"/>
      <c r="I20" s="127"/>
      <c r="J20" s="128"/>
      <c r="K20" s="146"/>
      <c r="L20" s="83"/>
      <c r="M20" s="69"/>
      <c r="N20" s="131">
        <f>AVERAGE(N19:O19)</f>
        <v>1.25</v>
      </c>
      <c r="O20" s="132"/>
      <c r="P20" s="129">
        <f>AVERAGE(P19:Q19)</f>
        <v>0.6499999999999999</v>
      </c>
      <c r="Q20" s="130"/>
      <c r="R20" s="140">
        <f>SUM(R19:U19)-(((MAX(R19:U19))+MIN(R19:U19)))</f>
        <v>13.100000000000001</v>
      </c>
      <c r="S20" s="127"/>
      <c r="T20" s="127"/>
      <c r="U20" s="128"/>
      <c r="V20" s="148"/>
      <c r="W20" s="83"/>
      <c r="X20" s="61"/>
      <c r="Y20" s="142"/>
      <c r="Z20" s="144"/>
    </row>
    <row r="21" spans="1:26" ht="12.75">
      <c r="A21" s="88">
        <f>1+A23</f>
        <v>2</v>
      </c>
      <c r="B21" s="80" t="s">
        <v>15</v>
      </c>
      <c r="C21" s="15">
        <v>1.2</v>
      </c>
      <c r="D21" s="16">
        <v>0.8</v>
      </c>
      <c r="E21" s="16">
        <v>1</v>
      </c>
      <c r="F21" s="17">
        <v>1.1</v>
      </c>
      <c r="G21" s="15">
        <v>6.8</v>
      </c>
      <c r="H21" s="16">
        <v>6.4</v>
      </c>
      <c r="I21" s="16">
        <v>6.7</v>
      </c>
      <c r="J21" s="17">
        <v>6.7</v>
      </c>
      <c r="K21" s="137"/>
      <c r="L21" s="82">
        <f>C22+G22-K21</f>
        <v>14.45</v>
      </c>
      <c r="M21" s="69"/>
      <c r="N21" s="15">
        <v>0.9</v>
      </c>
      <c r="O21" s="17">
        <v>0.7</v>
      </c>
      <c r="P21" s="15">
        <v>1.2</v>
      </c>
      <c r="Q21" s="17">
        <v>1.2</v>
      </c>
      <c r="R21" s="15">
        <v>7</v>
      </c>
      <c r="S21" s="16">
        <v>6.4</v>
      </c>
      <c r="T21" s="16">
        <v>6</v>
      </c>
      <c r="U21" s="17">
        <v>5.6</v>
      </c>
      <c r="V21" s="121"/>
      <c r="W21" s="108">
        <f>(((N22+P22)/2)+R22)-V21</f>
        <v>13.4</v>
      </c>
      <c r="X21" s="61"/>
      <c r="Y21" s="141">
        <f>L21+W21</f>
        <v>27.85</v>
      </c>
      <c r="Z21" s="143">
        <v>9</v>
      </c>
    </row>
    <row r="22" spans="1:26" ht="13.5" thickBot="1">
      <c r="A22" s="89"/>
      <c r="B22" s="81"/>
      <c r="C22" s="131">
        <f>(SUM(C21:F21)-MAX(C21:F21)-MIN(C21:F21))/2</f>
        <v>1.0499999999999998</v>
      </c>
      <c r="D22" s="139"/>
      <c r="E22" s="139"/>
      <c r="F22" s="132"/>
      <c r="G22" s="140">
        <f>SUM(G21:J21)-(((MAX(G21:J21))+MIN(G21:J21)))</f>
        <v>13.399999999999999</v>
      </c>
      <c r="H22" s="127"/>
      <c r="I22" s="127"/>
      <c r="J22" s="128"/>
      <c r="K22" s="138"/>
      <c r="L22" s="83"/>
      <c r="M22" s="69"/>
      <c r="N22" s="131">
        <f>AVERAGE(N21:O21)</f>
        <v>0.8</v>
      </c>
      <c r="O22" s="132"/>
      <c r="P22" s="129">
        <f>AVERAGE(P21:Q21)</f>
        <v>1.2</v>
      </c>
      <c r="Q22" s="130"/>
      <c r="R22" s="140">
        <f>SUM(R21:U21)-(((MAX(R21:U21))+MIN(R21:U21)))</f>
        <v>12.4</v>
      </c>
      <c r="S22" s="127"/>
      <c r="T22" s="127"/>
      <c r="U22" s="128"/>
      <c r="V22" s="123"/>
      <c r="W22" s="83"/>
      <c r="X22" s="61"/>
      <c r="Y22" s="142"/>
      <c r="Z22" s="144"/>
    </row>
    <row r="23" spans="1:26" ht="12.75">
      <c r="A23" s="88">
        <v>1</v>
      </c>
      <c r="B23" s="80" t="s">
        <v>14</v>
      </c>
      <c r="C23" s="12">
        <v>1</v>
      </c>
      <c r="D23" s="13">
        <v>0.9</v>
      </c>
      <c r="E23" s="13">
        <v>0.7</v>
      </c>
      <c r="F23" s="14">
        <v>1.3</v>
      </c>
      <c r="G23" s="12">
        <v>6</v>
      </c>
      <c r="H23" s="13">
        <v>6.8</v>
      </c>
      <c r="I23" s="13">
        <v>6.5</v>
      </c>
      <c r="J23" s="14">
        <v>6.4</v>
      </c>
      <c r="K23" s="137"/>
      <c r="L23" s="82">
        <f>C24+G24-K23</f>
        <v>13.850000000000001</v>
      </c>
      <c r="M23" s="69"/>
      <c r="N23" s="12">
        <v>0.8</v>
      </c>
      <c r="O23" s="14">
        <v>0.5</v>
      </c>
      <c r="P23" s="12">
        <v>1.7</v>
      </c>
      <c r="Q23" s="14">
        <v>1.8</v>
      </c>
      <c r="R23" s="12">
        <v>6</v>
      </c>
      <c r="S23" s="13">
        <v>5.9</v>
      </c>
      <c r="T23" s="13">
        <v>5.4</v>
      </c>
      <c r="U23" s="14">
        <v>6.5</v>
      </c>
      <c r="V23" s="122"/>
      <c r="W23" s="82">
        <f>(((N24+P24)/2)+R24)-V23</f>
        <v>13.1</v>
      </c>
      <c r="X23" s="61"/>
      <c r="Y23" s="141">
        <f>L23+W23</f>
        <v>26.950000000000003</v>
      </c>
      <c r="Z23" s="143">
        <v>10</v>
      </c>
    </row>
    <row r="24" spans="1:26" ht="13.5" thickBot="1">
      <c r="A24" s="89"/>
      <c r="B24" s="86"/>
      <c r="C24" s="131">
        <f>(SUM(C23:F23)-MAX(C23:F23)-MIN(C23:F23))/2</f>
        <v>0.9499999999999998</v>
      </c>
      <c r="D24" s="139"/>
      <c r="E24" s="139"/>
      <c r="F24" s="132"/>
      <c r="G24" s="140">
        <f>SUM(G23:J23)-(((MAX(G23:J23))+MIN(G23:J23)))</f>
        <v>12.900000000000002</v>
      </c>
      <c r="H24" s="127"/>
      <c r="I24" s="127"/>
      <c r="J24" s="128"/>
      <c r="K24" s="138"/>
      <c r="L24" s="83"/>
      <c r="M24" s="69"/>
      <c r="N24" s="131">
        <f>AVERAGE(N23:O23)</f>
        <v>0.65</v>
      </c>
      <c r="O24" s="132"/>
      <c r="P24" s="129">
        <f>AVERAGE(P23:Q23)</f>
        <v>1.75</v>
      </c>
      <c r="Q24" s="130"/>
      <c r="R24" s="140">
        <f>SUM(R23:U23)-(((MAX(R23:U23))+MIN(R23:U23)))</f>
        <v>11.9</v>
      </c>
      <c r="S24" s="127"/>
      <c r="T24" s="127"/>
      <c r="U24" s="128"/>
      <c r="V24" s="123"/>
      <c r="W24" s="83"/>
      <c r="X24" s="61"/>
      <c r="Y24" s="142"/>
      <c r="Z24" s="144"/>
    </row>
    <row r="25" spans="1:26" ht="12.75">
      <c r="A25" s="88">
        <f>1+A21</f>
        <v>3</v>
      </c>
      <c r="B25" s="80" t="s">
        <v>86</v>
      </c>
      <c r="C25" s="15">
        <v>1.3</v>
      </c>
      <c r="D25" s="16">
        <v>0.9</v>
      </c>
      <c r="E25" s="16">
        <v>1</v>
      </c>
      <c r="F25" s="17">
        <v>1.1</v>
      </c>
      <c r="G25" s="15">
        <v>6.3</v>
      </c>
      <c r="H25" s="16">
        <v>6.2</v>
      </c>
      <c r="I25" s="16">
        <v>6.2</v>
      </c>
      <c r="J25" s="17">
        <v>6.2</v>
      </c>
      <c r="K25" s="137"/>
      <c r="L25" s="82">
        <f>C26+G26-K25</f>
        <v>13.45</v>
      </c>
      <c r="M25" s="69"/>
      <c r="N25" s="15">
        <v>0.8</v>
      </c>
      <c r="O25" s="17">
        <v>1</v>
      </c>
      <c r="P25" s="15">
        <v>0.8</v>
      </c>
      <c r="Q25" s="17">
        <v>0.9</v>
      </c>
      <c r="R25" s="15">
        <v>7.2</v>
      </c>
      <c r="S25" s="16">
        <v>6.3</v>
      </c>
      <c r="T25" s="16">
        <v>6.2</v>
      </c>
      <c r="U25" s="17">
        <v>5.8</v>
      </c>
      <c r="V25" s="121"/>
      <c r="W25" s="108">
        <f>(((N26+P26)/2)+R26)-V25</f>
        <v>13.375</v>
      </c>
      <c r="X25" s="61"/>
      <c r="Y25" s="141">
        <f>L25+W25</f>
        <v>26.825</v>
      </c>
      <c r="Z25" s="143">
        <v>11</v>
      </c>
    </row>
    <row r="26" spans="1:26" ht="13.5" thickBot="1">
      <c r="A26" s="89"/>
      <c r="B26" s="81"/>
      <c r="C26" s="131">
        <f>(SUM(C25:F25)-MAX(C25:F25)-MIN(C25:F25))/2</f>
        <v>1.0500000000000005</v>
      </c>
      <c r="D26" s="139"/>
      <c r="E26" s="139"/>
      <c r="F26" s="132"/>
      <c r="G26" s="140">
        <f>SUM(G25:J25)-(((MAX(G25:J25))+MIN(G25:J25)))</f>
        <v>12.399999999999999</v>
      </c>
      <c r="H26" s="127"/>
      <c r="I26" s="127"/>
      <c r="J26" s="128"/>
      <c r="K26" s="138"/>
      <c r="L26" s="83"/>
      <c r="M26" s="69"/>
      <c r="N26" s="131">
        <f>AVERAGE(N25:O25)</f>
        <v>0.9</v>
      </c>
      <c r="O26" s="132"/>
      <c r="P26" s="129">
        <f>AVERAGE(P25:Q25)</f>
        <v>0.8500000000000001</v>
      </c>
      <c r="Q26" s="130"/>
      <c r="R26" s="140">
        <f>SUM(R25:U25)-(((MAX(R25:U25))+MIN(R25:U25)))</f>
        <v>12.5</v>
      </c>
      <c r="S26" s="127"/>
      <c r="T26" s="127"/>
      <c r="U26" s="128"/>
      <c r="V26" s="123"/>
      <c r="W26" s="83"/>
      <c r="X26" s="61"/>
      <c r="Y26" s="142"/>
      <c r="Z26" s="144"/>
    </row>
    <row r="27" spans="1:26" ht="12.75">
      <c r="A27" s="88">
        <v>13</v>
      </c>
      <c r="B27" s="80" t="s">
        <v>20</v>
      </c>
      <c r="C27" s="15">
        <v>0.6</v>
      </c>
      <c r="D27" s="16">
        <v>0.7</v>
      </c>
      <c r="E27" s="16">
        <v>0.8</v>
      </c>
      <c r="F27" s="17">
        <v>0.8</v>
      </c>
      <c r="G27" s="15">
        <v>6.2</v>
      </c>
      <c r="H27" s="16">
        <v>6.4</v>
      </c>
      <c r="I27" s="16">
        <v>6.5</v>
      </c>
      <c r="J27" s="17">
        <v>6.8</v>
      </c>
      <c r="K27" s="137"/>
      <c r="L27" s="82">
        <f>C28+G28-K27</f>
        <v>13.650000000000002</v>
      </c>
      <c r="M27" s="69"/>
      <c r="N27" s="70">
        <v>0.6</v>
      </c>
      <c r="O27" s="71">
        <v>0.4</v>
      </c>
      <c r="P27" s="15">
        <v>1</v>
      </c>
      <c r="Q27" s="17">
        <v>0.9</v>
      </c>
      <c r="R27" s="15">
        <v>6.2</v>
      </c>
      <c r="S27" s="16">
        <v>6</v>
      </c>
      <c r="T27" s="16">
        <v>5.5</v>
      </c>
      <c r="U27" s="17">
        <v>5.1</v>
      </c>
      <c r="V27" s="121"/>
      <c r="W27" s="108">
        <f>(((N28+P28)/2)+R28)-V27</f>
        <v>12.224999999999996</v>
      </c>
      <c r="X27" s="61"/>
      <c r="Y27" s="141">
        <f>L27+W27</f>
        <v>25.875</v>
      </c>
      <c r="Z27" s="143">
        <v>12</v>
      </c>
    </row>
    <row r="28" spans="1:26" ht="13.5" thickBot="1">
      <c r="A28" s="89"/>
      <c r="B28" s="86"/>
      <c r="C28" s="135">
        <f>(SUM(C27:F27)-MAX(C27:F27)-MIN(C27:F27))/2</f>
        <v>0.7499999999999998</v>
      </c>
      <c r="D28" s="152"/>
      <c r="E28" s="152"/>
      <c r="F28" s="136"/>
      <c r="G28" s="153">
        <f>SUM(G27:J27)-(((MAX(G27:J27))+MIN(G27:J27)))</f>
        <v>12.900000000000002</v>
      </c>
      <c r="H28" s="154"/>
      <c r="I28" s="154"/>
      <c r="J28" s="155"/>
      <c r="K28" s="138"/>
      <c r="L28" s="83"/>
      <c r="M28" s="69"/>
      <c r="N28" s="135">
        <f>AVERAGE(N27:O27)</f>
        <v>0.5</v>
      </c>
      <c r="O28" s="136"/>
      <c r="P28" s="150">
        <f>AVERAGE(P27:Q27)</f>
        <v>0.95</v>
      </c>
      <c r="Q28" s="151"/>
      <c r="R28" s="153">
        <f>SUM(R27:U27)-(((MAX(R27:U27))+MIN(R27:U27)))</f>
        <v>11.499999999999996</v>
      </c>
      <c r="S28" s="154"/>
      <c r="T28" s="154"/>
      <c r="U28" s="155"/>
      <c r="V28" s="123"/>
      <c r="W28" s="83"/>
      <c r="X28" s="61"/>
      <c r="Y28" s="142"/>
      <c r="Z28" s="144"/>
    </row>
    <row r="29" spans="1:26" ht="12.75">
      <c r="A29" s="88">
        <v>6</v>
      </c>
      <c r="B29" s="80" t="s">
        <v>16</v>
      </c>
      <c r="C29" s="15">
        <v>0.6</v>
      </c>
      <c r="D29" s="16">
        <v>1.2</v>
      </c>
      <c r="E29" s="16">
        <v>0.7</v>
      </c>
      <c r="F29" s="17">
        <v>1.1</v>
      </c>
      <c r="G29" s="15">
        <v>5.8</v>
      </c>
      <c r="H29" s="16">
        <v>6.4</v>
      </c>
      <c r="I29" s="16">
        <v>6.1</v>
      </c>
      <c r="J29" s="17">
        <v>5.8</v>
      </c>
      <c r="K29" s="93"/>
      <c r="L29" s="82">
        <f>C30+G30-K29</f>
        <v>12.799999999999999</v>
      </c>
      <c r="M29" s="69"/>
      <c r="N29" s="15">
        <v>0.7</v>
      </c>
      <c r="O29" s="17">
        <v>0.8</v>
      </c>
      <c r="P29" s="15">
        <v>0.9</v>
      </c>
      <c r="Q29" s="17">
        <v>0.9</v>
      </c>
      <c r="R29" s="15">
        <v>6.8</v>
      </c>
      <c r="S29" s="16">
        <v>6</v>
      </c>
      <c r="T29" s="16">
        <v>5.7</v>
      </c>
      <c r="U29" s="17">
        <v>5.5</v>
      </c>
      <c r="V29" s="147">
        <v>0.2</v>
      </c>
      <c r="W29" s="108">
        <f>(((N30+P30)/2)+R30)-V29</f>
        <v>12.325</v>
      </c>
      <c r="X29" s="61"/>
      <c r="Y29" s="141">
        <f>L29+W29</f>
        <v>25.125</v>
      </c>
      <c r="Z29" s="143">
        <v>13</v>
      </c>
    </row>
    <row r="30" spans="1:26" ht="13.5" thickBot="1">
      <c r="A30" s="89"/>
      <c r="B30" s="81"/>
      <c r="C30" s="131">
        <f>(SUM(C29:F29)-MAX(C29:F29)-MIN(C29:F29))/2</f>
        <v>0.9000000000000001</v>
      </c>
      <c r="D30" s="139"/>
      <c r="E30" s="139"/>
      <c r="F30" s="132"/>
      <c r="G30" s="140">
        <f>SUM(G29:J29)-(((MAX(G29:J29))+MIN(G29:J29)))</f>
        <v>11.899999999999999</v>
      </c>
      <c r="H30" s="127"/>
      <c r="I30" s="127"/>
      <c r="J30" s="128"/>
      <c r="K30" s="146"/>
      <c r="L30" s="83"/>
      <c r="M30" s="69"/>
      <c r="N30" s="131">
        <f>AVERAGE(N29:O29)</f>
        <v>0.75</v>
      </c>
      <c r="O30" s="132"/>
      <c r="P30" s="129">
        <f>AVERAGE(P29:Q29)</f>
        <v>0.9</v>
      </c>
      <c r="Q30" s="130"/>
      <c r="R30" s="140">
        <f>SUM(R29:U29)-(((MAX(R29:U29))+MIN(R29:U29)))</f>
        <v>11.7</v>
      </c>
      <c r="S30" s="127"/>
      <c r="T30" s="127"/>
      <c r="U30" s="128"/>
      <c r="V30" s="148"/>
      <c r="W30" s="83"/>
      <c r="X30" s="61"/>
      <c r="Y30" s="142"/>
      <c r="Z30" s="144"/>
    </row>
    <row r="33" spans="1:26" ht="20.25" customHeight="1">
      <c r="A33" s="156" t="s">
        <v>21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</row>
    <row r="34" spans="1:24" ht="13.5" thickBot="1">
      <c r="A34" s="2"/>
      <c r="B34" s="2"/>
      <c r="W34" s="3"/>
      <c r="X34" s="3"/>
    </row>
    <row r="35" spans="1:24" ht="24.75" customHeight="1" thickBot="1">
      <c r="A35" s="2"/>
      <c r="B35" s="2"/>
      <c r="C35" s="90" t="s">
        <v>22</v>
      </c>
      <c r="D35" s="91"/>
      <c r="E35" s="91"/>
      <c r="F35" s="91"/>
      <c r="G35" s="91"/>
      <c r="H35" s="91"/>
      <c r="I35" s="91"/>
      <c r="J35" s="92"/>
      <c r="K35" s="3"/>
      <c r="L35" s="3"/>
      <c r="M35" s="67"/>
      <c r="N35" s="90" t="s">
        <v>83</v>
      </c>
      <c r="O35" s="91"/>
      <c r="P35" s="91"/>
      <c r="Q35" s="91"/>
      <c r="R35" s="91"/>
      <c r="S35" s="91"/>
      <c r="T35" s="91"/>
      <c r="U35" s="92"/>
      <c r="V35" s="3"/>
      <c r="W35" s="3"/>
      <c r="X35" s="3"/>
    </row>
    <row r="36" spans="1:29" ht="13.5" thickBot="1">
      <c r="A36" s="4" t="s">
        <v>2</v>
      </c>
      <c r="B36" s="5" t="s">
        <v>3</v>
      </c>
      <c r="C36" s="6" t="s">
        <v>4</v>
      </c>
      <c r="D36" s="7" t="s">
        <v>5</v>
      </c>
      <c r="E36" s="8" t="s">
        <v>6</v>
      </c>
      <c r="F36" s="7" t="s">
        <v>7</v>
      </c>
      <c r="G36" s="9" t="s">
        <v>8</v>
      </c>
      <c r="H36" s="10" t="s">
        <v>9</v>
      </c>
      <c r="I36" s="10" t="s">
        <v>10</v>
      </c>
      <c r="J36" s="10" t="s">
        <v>11</v>
      </c>
      <c r="K36" s="11" t="s">
        <v>12</v>
      </c>
      <c r="L36" s="11" t="s">
        <v>13</v>
      </c>
      <c r="M36" s="58"/>
      <c r="N36" s="19" t="s">
        <v>4</v>
      </c>
      <c r="O36" s="34" t="s">
        <v>5</v>
      </c>
      <c r="P36" s="35" t="s">
        <v>40</v>
      </c>
      <c r="Q36" s="34" t="s">
        <v>41</v>
      </c>
      <c r="R36" s="36" t="s">
        <v>8</v>
      </c>
      <c r="S36" s="37" t="s">
        <v>9</v>
      </c>
      <c r="T36" s="38" t="s">
        <v>10</v>
      </c>
      <c r="U36" s="38" t="s">
        <v>11</v>
      </c>
      <c r="V36" s="11" t="s">
        <v>12</v>
      </c>
      <c r="W36" s="11" t="s">
        <v>13</v>
      </c>
      <c r="X36" s="58"/>
      <c r="Y36" s="68" t="s">
        <v>84</v>
      </c>
      <c r="Z36" s="68" t="s">
        <v>85</v>
      </c>
      <c r="AA36" s="1"/>
      <c r="AB36" s="1"/>
      <c r="AC36" s="1"/>
    </row>
    <row r="37" spans="1:29" ht="12.75">
      <c r="A37" s="88">
        <v>11</v>
      </c>
      <c r="B37" s="80" t="s">
        <v>33</v>
      </c>
      <c r="C37" s="15">
        <v>3.1</v>
      </c>
      <c r="D37" s="16">
        <v>2.9</v>
      </c>
      <c r="E37" s="16">
        <v>2.7</v>
      </c>
      <c r="F37" s="17">
        <v>2.7</v>
      </c>
      <c r="G37" s="22">
        <v>8.2</v>
      </c>
      <c r="H37" s="16">
        <v>7</v>
      </c>
      <c r="I37" s="16">
        <v>7</v>
      </c>
      <c r="J37" s="17">
        <v>6.8</v>
      </c>
      <c r="K37" s="149"/>
      <c r="L37" s="82">
        <f>C38+G38-K37</f>
        <v>16.8</v>
      </c>
      <c r="M37" s="69"/>
      <c r="N37" s="15">
        <v>2</v>
      </c>
      <c r="O37" s="17">
        <v>2</v>
      </c>
      <c r="P37" s="15">
        <v>3.5</v>
      </c>
      <c r="Q37" s="17">
        <v>3.3</v>
      </c>
      <c r="R37" s="22">
        <v>8</v>
      </c>
      <c r="S37" s="16">
        <v>8</v>
      </c>
      <c r="T37" s="16">
        <v>8.1</v>
      </c>
      <c r="U37" s="17">
        <v>7.8</v>
      </c>
      <c r="V37" s="133"/>
      <c r="W37" s="108">
        <f>(((N38+P38)/2)+R38)-V37</f>
        <v>18.700000000000003</v>
      </c>
      <c r="X37" s="61"/>
      <c r="Y37" s="141">
        <f>L37+W37</f>
        <v>35.5</v>
      </c>
      <c r="Z37" s="143">
        <v>1</v>
      </c>
      <c r="AA37" s="1"/>
      <c r="AB37" s="1"/>
      <c r="AC37" s="1"/>
    </row>
    <row r="38" spans="1:29" ht="13.5" thickBot="1">
      <c r="A38" s="89"/>
      <c r="B38" s="81"/>
      <c r="C38" s="131">
        <f>(SUM(C37:F37)-MAX(C37:F37)-MIN(C37:F37))/2</f>
        <v>2.7999999999999994</v>
      </c>
      <c r="D38" s="139"/>
      <c r="E38" s="139"/>
      <c r="F38" s="132"/>
      <c r="G38" s="99">
        <f>(SUM(G37:J37)-MAX(G37:J37)-MIN(G37:J37))</f>
        <v>14</v>
      </c>
      <c r="H38" s="100"/>
      <c r="I38" s="100"/>
      <c r="J38" s="101"/>
      <c r="K38" s="145"/>
      <c r="L38" s="83"/>
      <c r="M38" s="69"/>
      <c r="N38" s="131">
        <f>AVERAGE(N37:O37)</f>
        <v>2</v>
      </c>
      <c r="O38" s="132"/>
      <c r="P38" s="129">
        <f>AVERAGE(P37:Q37)</f>
        <v>3.4</v>
      </c>
      <c r="Q38" s="130"/>
      <c r="R38" s="126">
        <f>SUM(R37:U37)-(((MAX(R37:U37))+MIN(R37:U37)))</f>
        <v>16.000000000000004</v>
      </c>
      <c r="S38" s="127"/>
      <c r="T38" s="127"/>
      <c r="U38" s="128"/>
      <c r="V38" s="134"/>
      <c r="W38" s="83"/>
      <c r="X38" s="61"/>
      <c r="Y38" s="142"/>
      <c r="Z38" s="144"/>
      <c r="AA38" s="1"/>
      <c r="AB38" s="1"/>
      <c r="AC38" s="1"/>
    </row>
    <row r="39" spans="1:26" ht="12.75">
      <c r="A39" s="88">
        <v>4</v>
      </c>
      <c r="B39" s="87" t="s">
        <v>26</v>
      </c>
      <c r="C39" s="15">
        <v>2.6</v>
      </c>
      <c r="D39" s="16">
        <v>2</v>
      </c>
      <c r="E39" s="16">
        <v>2.6</v>
      </c>
      <c r="F39" s="17">
        <v>2.6</v>
      </c>
      <c r="G39" s="22">
        <v>8.6</v>
      </c>
      <c r="H39" s="16">
        <v>7.4</v>
      </c>
      <c r="I39" s="16">
        <v>7.6</v>
      </c>
      <c r="J39" s="17">
        <v>7.8</v>
      </c>
      <c r="K39" s="137"/>
      <c r="L39" s="82">
        <f>C40+G40-K39</f>
        <v>18.000000000000004</v>
      </c>
      <c r="M39" s="69"/>
      <c r="N39" s="15">
        <v>1.6</v>
      </c>
      <c r="O39" s="17">
        <v>1.3</v>
      </c>
      <c r="P39" s="15">
        <v>2</v>
      </c>
      <c r="Q39" s="17">
        <v>2.5</v>
      </c>
      <c r="R39" s="22">
        <v>7</v>
      </c>
      <c r="S39" s="16">
        <v>8</v>
      </c>
      <c r="T39" s="16">
        <v>7.1</v>
      </c>
      <c r="U39" s="17">
        <v>7.7</v>
      </c>
      <c r="V39" s="121"/>
      <c r="W39" s="108">
        <f>(((N40+P40)/2)+R40)-V39</f>
        <v>16.650000000000002</v>
      </c>
      <c r="X39" s="61"/>
      <c r="Y39" s="141">
        <f>L39+W39</f>
        <v>34.650000000000006</v>
      </c>
      <c r="Z39" s="143">
        <v>2</v>
      </c>
    </row>
    <row r="40" spans="1:26" ht="13.5" thickBot="1">
      <c r="A40" s="89"/>
      <c r="B40" s="81"/>
      <c r="C40" s="131">
        <f>(SUM(C39:F39)-MAX(C39:F39)-MIN(C39:F39))/2</f>
        <v>2.5999999999999996</v>
      </c>
      <c r="D40" s="139"/>
      <c r="E40" s="139"/>
      <c r="F40" s="132"/>
      <c r="G40" s="99">
        <f>(SUM(G39:J39)-MAX(G39:J39)-MIN(G39:J39))</f>
        <v>15.400000000000004</v>
      </c>
      <c r="H40" s="100"/>
      <c r="I40" s="100"/>
      <c r="J40" s="101"/>
      <c r="K40" s="138"/>
      <c r="L40" s="83"/>
      <c r="M40" s="69"/>
      <c r="N40" s="131">
        <f>AVERAGE(N39:O39)</f>
        <v>1.4500000000000002</v>
      </c>
      <c r="O40" s="132"/>
      <c r="P40" s="129">
        <f>AVERAGE(P39:Q39)</f>
        <v>2.25</v>
      </c>
      <c r="Q40" s="130"/>
      <c r="R40" s="126">
        <f>SUM(R39:U39)-(((MAX(R39:U39))+MIN(R39:U39)))</f>
        <v>14.8</v>
      </c>
      <c r="S40" s="127"/>
      <c r="T40" s="127"/>
      <c r="U40" s="128"/>
      <c r="V40" s="123"/>
      <c r="W40" s="83"/>
      <c r="X40" s="61"/>
      <c r="Y40" s="142"/>
      <c r="Z40" s="144"/>
    </row>
    <row r="41" spans="1:26" ht="12.75">
      <c r="A41" s="88">
        <v>1</v>
      </c>
      <c r="B41" s="80" t="s">
        <v>23</v>
      </c>
      <c r="C41" s="12">
        <v>2.1</v>
      </c>
      <c r="D41" s="13">
        <v>2.3</v>
      </c>
      <c r="E41" s="13">
        <v>2.6</v>
      </c>
      <c r="F41" s="14">
        <v>2.7</v>
      </c>
      <c r="G41" s="75">
        <v>8.3</v>
      </c>
      <c r="H41" s="20">
        <v>6.9</v>
      </c>
      <c r="I41" s="20">
        <v>7.8</v>
      </c>
      <c r="J41" s="21">
        <v>7.3</v>
      </c>
      <c r="K41" s="137"/>
      <c r="L41" s="82">
        <f>C42+G42-K41</f>
        <v>17.549999999999997</v>
      </c>
      <c r="M41" s="69"/>
      <c r="N41" s="12">
        <v>1.6</v>
      </c>
      <c r="O41" s="14">
        <v>1.5</v>
      </c>
      <c r="P41" s="12">
        <v>2.3</v>
      </c>
      <c r="Q41" s="14">
        <v>2.2</v>
      </c>
      <c r="R41" s="41">
        <v>8.4</v>
      </c>
      <c r="S41" s="13">
        <v>7.5</v>
      </c>
      <c r="T41" s="13">
        <v>7.1</v>
      </c>
      <c r="U41" s="14">
        <v>6.4</v>
      </c>
      <c r="V41" s="122"/>
      <c r="W41" s="82">
        <f>(((N42+P42)/2)+R42)-V41</f>
        <v>16.499999999999996</v>
      </c>
      <c r="X41" s="61"/>
      <c r="Y41" s="141">
        <f>L41+W41</f>
        <v>34.05</v>
      </c>
      <c r="Z41" s="143">
        <v>3</v>
      </c>
    </row>
    <row r="42" spans="1:26" ht="13.5" thickBot="1">
      <c r="A42" s="89"/>
      <c r="B42" s="86"/>
      <c r="C42" s="131">
        <f>(SUM(C41:F41)-MAX(C41:F41)-MIN(C41:F41))/2</f>
        <v>2.4499999999999993</v>
      </c>
      <c r="D42" s="139"/>
      <c r="E42" s="139"/>
      <c r="F42" s="132"/>
      <c r="G42" s="99">
        <f>(SUM(G41:J41)-MAX(G41:J41)-MIN(G41:J41))</f>
        <v>15.1</v>
      </c>
      <c r="H42" s="100"/>
      <c r="I42" s="100"/>
      <c r="J42" s="101"/>
      <c r="K42" s="138"/>
      <c r="L42" s="83"/>
      <c r="M42" s="69"/>
      <c r="N42" s="131">
        <f>AVERAGE(N41:O41)</f>
        <v>1.55</v>
      </c>
      <c r="O42" s="132"/>
      <c r="P42" s="129">
        <f>AVERAGE(P41:Q41)</f>
        <v>2.25</v>
      </c>
      <c r="Q42" s="130"/>
      <c r="R42" s="126">
        <f>SUM(R41:U41)-(((MAX(R41:U41))+MIN(R41:U41)))</f>
        <v>14.599999999999998</v>
      </c>
      <c r="S42" s="127"/>
      <c r="T42" s="127"/>
      <c r="U42" s="128"/>
      <c r="V42" s="123"/>
      <c r="W42" s="83"/>
      <c r="X42" s="61"/>
      <c r="Y42" s="142"/>
      <c r="Z42" s="144"/>
    </row>
    <row r="43" spans="1:26" ht="12.75">
      <c r="A43" s="88">
        <v>7</v>
      </c>
      <c r="B43" s="80" t="s">
        <v>29</v>
      </c>
      <c r="C43" s="15">
        <v>2.8</v>
      </c>
      <c r="D43" s="16">
        <v>2.4</v>
      </c>
      <c r="E43" s="16">
        <v>2.3</v>
      </c>
      <c r="F43" s="17">
        <v>2.2</v>
      </c>
      <c r="G43" s="23">
        <v>7.4</v>
      </c>
      <c r="H43" s="24">
        <v>6.8</v>
      </c>
      <c r="I43" s="24">
        <v>7.3</v>
      </c>
      <c r="J43" s="25">
        <v>7.3</v>
      </c>
      <c r="K43" s="149"/>
      <c r="L43" s="82">
        <f>C44+G44-K43</f>
        <v>16.949999999999996</v>
      </c>
      <c r="M43" s="69"/>
      <c r="N43" s="15">
        <v>1.6</v>
      </c>
      <c r="O43" s="17">
        <v>2</v>
      </c>
      <c r="P43" s="15">
        <v>2.8</v>
      </c>
      <c r="Q43" s="17">
        <v>2.8</v>
      </c>
      <c r="R43" s="22">
        <v>7.2</v>
      </c>
      <c r="S43" s="16">
        <v>7.3</v>
      </c>
      <c r="T43" s="16">
        <v>8.4</v>
      </c>
      <c r="U43" s="17">
        <v>7.4</v>
      </c>
      <c r="V43" s="133"/>
      <c r="W43" s="108">
        <f>(((N44+P44)/2)+R44)-V43</f>
        <v>16.999999999999996</v>
      </c>
      <c r="X43" s="61"/>
      <c r="Y43" s="141">
        <f>L43+W43</f>
        <v>33.94999999999999</v>
      </c>
      <c r="Z43" s="143">
        <v>4</v>
      </c>
    </row>
    <row r="44" spans="1:26" ht="13.5" thickBot="1">
      <c r="A44" s="89"/>
      <c r="B44" s="81"/>
      <c r="C44" s="131">
        <f>(SUM(C43:F43)-MAX(C43:F43)-MIN(C43:F43))/2</f>
        <v>2.3499999999999996</v>
      </c>
      <c r="D44" s="139"/>
      <c r="E44" s="139"/>
      <c r="F44" s="132"/>
      <c r="G44" s="99">
        <f>(SUM(G43:J43)-MAX(G43:J43)-MIN(G43:J43))</f>
        <v>14.599999999999998</v>
      </c>
      <c r="H44" s="100"/>
      <c r="I44" s="100"/>
      <c r="J44" s="101"/>
      <c r="K44" s="145"/>
      <c r="L44" s="83"/>
      <c r="M44" s="69"/>
      <c r="N44" s="131">
        <f>AVERAGE(N43:O43)</f>
        <v>1.8</v>
      </c>
      <c r="O44" s="132"/>
      <c r="P44" s="129">
        <f>AVERAGE(P43:Q43)</f>
        <v>2.8</v>
      </c>
      <c r="Q44" s="130"/>
      <c r="R44" s="126">
        <f>SUM(R43:U43)-(((MAX(R43:U43))+MIN(R43:U43)))</f>
        <v>14.699999999999996</v>
      </c>
      <c r="S44" s="127"/>
      <c r="T44" s="127"/>
      <c r="U44" s="128"/>
      <c r="V44" s="134"/>
      <c r="W44" s="83"/>
      <c r="X44" s="61"/>
      <c r="Y44" s="142"/>
      <c r="Z44" s="144"/>
    </row>
    <row r="45" spans="1:26" ht="12.75">
      <c r="A45" s="88">
        <v>5</v>
      </c>
      <c r="B45" s="80" t="s">
        <v>27</v>
      </c>
      <c r="C45" s="15">
        <v>2.2</v>
      </c>
      <c r="D45" s="16">
        <v>2.6</v>
      </c>
      <c r="E45" s="16">
        <v>2.4</v>
      </c>
      <c r="F45" s="17">
        <v>2.7</v>
      </c>
      <c r="G45" s="22">
        <v>8.4</v>
      </c>
      <c r="H45" s="16">
        <v>7</v>
      </c>
      <c r="I45" s="16">
        <v>8</v>
      </c>
      <c r="J45" s="17">
        <v>7.4</v>
      </c>
      <c r="K45" s="137"/>
      <c r="L45" s="82">
        <f>C46+G46-K45</f>
        <v>17.9</v>
      </c>
      <c r="M45" s="69"/>
      <c r="N45" s="15">
        <v>0.9</v>
      </c>
      <c r="O45" s="17">
        <v>1.1</v>
      </c>
      <c r="P45" s="15">
        <v>1.2</v>
      </c>
      <c r="Q45" s="17">
        <v>1.2</v>
      </c>
      <c r="R45" s="22">
        <v>8.2</v>
      </c>
      <c r="S45" s="16">
        <v>7.2</v>
      </c>
      <c r="T45" s="16">
        <v>7.4</v>
      </c>
      <c r="U45" s="17">
        <v>7.4</v>
      </c>
      <c r="V45" s="121"/>
      <c r="W45" s="108">
        <f>(((N46+P46)/2)+R46)-V45</f>
        <v>15.899999999999997</v>
      </c>
      <c r="X45" s="61"/>
      <c r="Y45" s="141">
        <f>L45+W45</f>
        <v>33.8</v>
      </c>
      <c r="Z45" s="143">
        <v>5</v>
      </c>
    </row>
    <row r="46" spans="1:26" ht="13.5" thickBot="1">
      <c r="A46" s="89"/>
      <c r="B46" s="81"/>
      <c r="C46" s="131">
        <f>(SUM(C45:F45)-MAX(C45:F45)-MIN(C45:F45))/2</f>
        <v>2.500000000000001</v>
      </c>
      <c r="D46" s="139"/>
      <c r="E46" s="139"/>
      <c r="F46" s="132"/>
      <c r="G46" s="99">
        <f>(SUM(G45:J45)-MAX(G45:J45)-MIN(G45:J45))</f>
        <v>15.399999999999999</v>
      </c>
      <c r="H46" s="100"/>
      <c r="I46" s="100"/>
      <c r="J46" s="101"/>
      <c r="K46" s="145"/>
      <c r="L46" s="83"/>
      <c r="M46" s="69"/>
      <c r="N46" s="131">
        <f>AVERAGE(N45:O45)</f>
        <v>1</v>
      </c>
      <c r="O46" s="132"/>
      <c r="P46" s="129">
        <f>AVERAGE(P45:Q45)</f>
        <v>1.2</v>
      </c>
      <c r="Q46" s="130"/>
      <c r="R46" s="126">
        <f>SUM(R45:U45)-(((MAX(R45:U45))+MIN(R45:U45)))</f>
        <v>14.799999999999997</v>
      </c>
      <c r="S46" s="127"/>
      <c r="T46" s="127"/>
      <c r="U46" s="128"/>
      <c r="V46" s="122"/>
      <c r="W46" s="83"/>
      <c r="X46" s="61"/>
      <c r="Y46" s="142"/>
      <c r="Z46" s="144"/>
    </row>
    <row r="47" spans="1:26" ht="12.75">
      <c r="A47" s="88">
        <v>14</v>
      </c>
      <c r="B47" s="80" t="s">
        <v>36</v>
      </c>
      <c r="C47" s="26">
        <v>2.3</v>
      </c>
      <c r="D47" s="27">
        <v>2</v>
      </c>
      <c r="E47" s="27">
        <v>1.8</v>
      </c>
      <c r="F47" s="28">
        <v>1.7</v>
      </c>
      <c r="G47" s="62">
        <v>7.8</v>
      </c>
      <c r="H47" s="27">
        <v>7.2</v>
      </c>
      <c r="I47" s="27">
        <v>7</v>
      </c>
      <c r="J47" s="28">
        <v>6.2</v>
      </c>
      <c r="K47" s="137"/>
      <c r="L47" s="82">
        <f>C48+G48-K47</f>
        <v>16.099999999999998</v>
      </c>
      <c r="M47" s="69"/>
      <c r="N47" s="70">
        <v>1.3</v>
      </c>
      <c r="O47" s="71">
        <v>1.3</v>
      </c>
      <c r="P47" s="15">
        <v>3.4</v>
      </c>
      <c r="Q47" s="17">
        <v>3.2</v>
      </c>
      <c r="R47" s="22">
        <v>7.5</v>
      </c>
      <c r="S47" s="16">
        <v>6.6</v>
      </c>
      <c r="T47" s="16">
        <v>6.5</v>
      </c>
      <c r="U47" s="17">
        <v>6.2</v>
      </c>
      <c r="V47" s="121"/>
      <c r="W47" s="108">
        <f>(((N48+P48)/2)+R48)-V47</f>
        <v>15.400000000000002</v>
      </c>
      <c r="X47" s="61"/>
      <c r="Y47" s="141">
        <f>L47+W47</f>
        <v>31.5</v>
      </c>
      <c r="Z47" s="143">
        <v>6</v>
      </c>
    </row>
    <row r="48" spans="1:26" ht="13.5" thickBot="1">
      <c r="A48" s="89"/>
      <c r="B48" s="86"/>
      <c r="C48" s="131">
        <f>(SUM(C47:F47)-MAX(C47:F47)-MIN(C47:F47))/2</f>
        <v>1.9</v>
      </c>
      <c r="D48" s="139"/>
      <c r="E48" s="139"/>
      <c r="F48" s="132"/>
      <c r="G48" s="99">
        <f>(SUM(G47:J47)-MAX(G47:J47)-MIN(G47:J47))</f>
        <v>14.2</v>
      </c>
      <c r="H48" s="100"/>
      <c r="I48" s="100"/>
      <c r="J48" s="101"/>
      <c r="K48" s="138"/>
      <c r="L48" s="83"/>
      <c r="M48" s="69"/>
      <c r="N48" s="131">
        <f>AVERAGE(N47:O47)</f>
        <v>1.3</v>
      </c>
      <c r="O48" s="132"/>
      <c r="P48" s="129">
        <f>AVERAGE(P47:Q47)</f>
        <v>3.3</v>
      </c>
      <c r="Q48" s="130"/>
      <c r="R48" s="126">
        <f>SUM(R47:U47)-(((MAX(R47:U47))+MIN(R47:U47)))</f>
        <v>13.100000000000001</v>
      </c>
      <c r="S48" s="127"/>
      <c r="T48" s="127"/>
      <c r="U48" s="128"/>
      <c r="V48" s="123"/>
      <c r="W48" s="83"/>
      <c r="X48" s="61"/>
      <c r="Y48" s="142"/>
      <c r="Z48" s="144"/>
    </row>
    <row r="49" spans="1:26" ht="12.75">
      <c r="A49" s="88">
        <v>13</v>
      </c>
      <c r="B49" s="80" t="s">
        <v>35</v>
      </c>
      <c r="C49" s="15">
        <v>1.8</v>
      </c>
      <c r="D49" s="16">
        <v>1.3</v>
      </c>
      <c r="E49" s="16">
        <v>1.2</v>
      </c>
      <c r="F49" s="17">
        <v>1.1</v>
      </c>
      <c r="G49" s="23">
        <v>8.4</v>
      </c>
      <c r="H49" s="24">
        <v>7.3</v>
      </c>
      <c r="I49" s="24">
        <v>7.2</v>
      </c>
      <c r="J49" s="25">
        <v>6.3</v>
      </c>
      <c r="K49" s="137"/>
      <c r="L49" s="82">
        <f>C50+G50-K49</f>
        <v>15.749999999999996</v>
      </c>
      <c r="M49" s="69"/>
      <c r="N49" s="70">
        <v>1.8</v>
      </c>
      <c r="O49" s="71">
        <v>1.8</v>
      </c>
      <c r="P49" s="15">
        <v>1</v>
      </c>
      <c r="Q49" s="17">
        <v>0.6</v>
      </c>
      <c r="R49" s="22">
        <v>7.7</v>
      </c>
      <c r="S49" s="16">
        <v>7</v>
      </c>
      <c r="T49" s="16">
        <v>6.8</v>
      </c>
      <c r="U49" s="17">
        <v>6</v>
      </c>
      <c r="V49" s="121"/>
      <c r="W49" s="108">
        <f>(((N50+P50)/2)+R50)-V49</f>
        <v>15.100000000000001</v>
      </c>
      <c r="X49" s="61"/>
      <c r="Y49" s="141">
        <f>L49+W49</f>
        <v>30.849999999999998</v>
      </c>
      <c r="Z49" s="143">
        <v>7</v>
      </c>
    </row>
    <row r="50" spans="1:26" ht="13.5" thickBot="1">
      <c r="A50" s="89"/>
      <c r="B50" s="86"/>
      <c r="C50" s="131">
        <f>(SUM(C49:F49)-MAX(C49:F49)-MIN(C49:F49))/2</f>
        <v>1.2500000000000002</v>
      </c>
      <c r="D50" s="139"/>
      <c r="E50" s="139"/>
      <c r="F50" s="132"/>
      <c r="G50" s="99">
        <f>(SUM(G49:J49)-MAX(G49:J49)-MIN(G49:J49))</f>
        <v>14.499999999999996</v>
      </c>
      <c r="H50" s="100"/>
      <c r="I50" s="100"/>
      <c r="J50" s="101"/>
      <c r="K50" s="138"/>
      <c r="L50" s="83"/>
      <c r="M50" s="69"/>
      <c r="N50" s="131">
        <f>AVERAGE(N49:O49)</f>
        <v>1.8</v>
      </c>
      <c r="O50" s="132"/>
      <c r="P50" s="129">
        <f>AVERAGE(P49:Q49)</f>
        <v>0.8</v>
      </c>
      <c r="Q50" s="130"/>
      <c r="R50" s="126">
        <f>SUM(R49:U49)-(((MAX(R49:U49))+MIN(R49:U49)))</f>
        <v>13.8</v>
      </c>
      <c r="S50" s="127"/>
      <c r="T50" s="127"/>
      <c r="U50" s="128"/>
      <c r="V50" s="123"/>
      <c r="W50" s="83"/>
      <c r="X50" s="61"/>
      <c r="Y50" s="142"/>
      <c r="Z50" s="144"/>
    </row>
    <row r="51" spans="1:26" ht="12.75">
      <c r="A51" s="88">
        <v>6</v>
      </c>
      <c r="B51" s="80" t="s">
        <v>28</v>
      </c>
      <c r="C51" s="15">
        <v>2.5</v>
      </c>
      <c r="D51" s="16">
        <v>2</v>
      </c>
      <c r="E51" s="16">
        <v>1.8</v>
      </c>
      <c r="F51" s="17">
        <v>1.7</v>
      </c>
      <c r="G51" s="23">
        <v>7.3</v>
      </c>
      <c r="H51" s="24">
        <v>6.8</v>
      </c>
      <c r="I51" s="24">
        <v>7</v>
      </c>
      <c r="J51" s="25">
        <v>7.1</v>
      </c>
      <c r="K51" s="93"/>
      <c r="L51" s="82">
        <f>C52+G52-K51</f>
        <v>16</v>
      </c>
      <c r="M51" s="69"/>
      <c r="N51" s="26">
        <v>1.1</v>
      </c>
      <c r="O51" s="28">
        <v>1.1</v>
      </c>
      <c r="P51" s="26">
        <v>2.5</v>
      </c>
      <c r="Q51" s="28">
        <v>2.5</v>
      </c>
      <c r="R51" s="62">
        <v>7.6</v>
      </c>
      <c r="S51" s="27">
        <v>6.6</v>
      </c>
      <c r="T51" s="27">
        <v>6.4</v>
      </c>
      <c r="U51" s="28">
        <v>6.2</v>
      </c>
      <c r="V51" s="133"/>
      <c r="W51" s="108">
        <f>(((N52+P52)/2)+R52)-V51</f>
        <v>14.8</v>
      </c>
      <c r="X51" s="61"/>
      <c r="Y51" s="141">
        <f>L51+W51</f>
        <v>30.8</v>
      </c>
      <c r="Z51" s="143">
        <v>8</v>
      </c>
    </row>
    <row r="52" spans="1:26" ht="13.5" thickBot="1">
      <c r="A52" s="89"/>
      <c r="B52" s="81"/>
      <c r="C52" s="158">
        <f>(SUM(C51:F51)-MAX(C51:F51)-MIN(C51:F51))/2</f>
        <v>1.9</v>
      </c>
      <c r="D52" s="159"/>
      <c r="E52" s="159"/>
      <c r="F52" s="160"/>
      <c r="G52" s="99">
        <f>(SUM(G51:J51)-MAX(G51:J51)-MIN(G51:J51))</f>
        <v>14.100000000000001</v>
      </c>
      <c r="H52" s="100"/>
      <c r="I52" s="100"/>
      <c r="J52" s="101"/>
      <c r="K52" s="146"/>
      <c r="L52" s="83"/>
      <c r="M52" s="69"/>
      <c r="N52" s="131">
        <f>AVERAGE(N51:O51)</f>
        <v>1.1</v>
      </c>
      <c r="O52" s="132"/>
      <c r="P52" s="129">
        <f>AVERAGE(P51:Q51)</f>
        <v>2.5</v>
      </c>
      <c r="Q52" s="130"/>
      <c r="R52" s="126">
        <f>SUM(R51:U51)-(((MAX(R51:U51))+MIN(R51:U51)))</f>
        <v>13</v>
      </c>
      <c r="S52" s="127"/>
      <c r="T52" s="127"/>
      <c r="U52" s="128"/>
      <c r="V52" s="134"/>
      <c r="W52" s="83"/>
      <c r="X52" s="61"/>
      <c r="Y52" s="142"/>
      <c r="Z52" s="144"/>
    </row>
    <row r="53" spans="1:26" ht="12.75">
      <c r="A53" s="88">
        <v>8</v>
      </c>
      <c r="B53" s="80" t="s">
        <v>30</v>
      </c>
      <c r="C53" s="15">
        <v>2.7</v>
      </c>
      <c r="D53" s="16">
        <v>2.1</v>
      </c>
      <c r="E53" s="16">
        <v>1.9</v>
      </c>
      <c r="F53" s="17">
        <v>1.7</v>
      </c>
      <c r="G53" s="23">
        <v>6.6</v>
      </c>
      <c r="H53" s="24">
        <v>6.8</v>
      </c>
      <c r="I53" s="24">
        <v>7.1</v>
      </c>
      <c r="J53" s="25">
        <v>7.9</v>
      </c>
      <c r="K53" s="93"/>
      <c r="L53" s="82">
        <f>C54+G54-K53</f>
        <v>15.9</v>
      </c>
      <c r="M53" s="69"/>
      <c r="N53" s="15">
        <v>1.6</v>
      </c>
      <c r="O53" s="17">
        <v>1.6</v>
      </c>
      <c r="P53" s="15">
        <v>1.4</v>
      </c>
      <c r="Q53" s="17">
        <v>1.4</v>
      </c>
      <c r="R53" s="22">
        <v>8</v>
      </c>
      <c r="S53" s="16">
        <v>6.8</v>
      </c>
      <c r="T53" s="16">
        <v>6.5</v>
      </c>
      <c r="U53" s="17">
        <v>6</v>
      </c>
      <c r="V53" s="122"/>
      <c r="W53" s="108">
        <f>(((N54+P54)/2)+R54)-V53</f>
        <v>14.8</v>
      </c>
      <c r="X53" s="61"/>
      <c r="Y53" s="141">
        <f>L53+W53</f>
        <v>30.700000000000003</v>
      </c>
      <c r="Z53" s="143">
        <v>9</v>
      </c>
    </row>
    <row r="54" spans="1:26" ht="13.5" thickBot="1">
      <c r="A54" s="89"/>
      <c r="B54" s="81"/>
      <c r="C54" s="131">
        <f>(SUM(C53:F53)-MAX(C53:F53)-MIN(C53:F53))/2</f>
        <v>2</v>
      </c>
      <c r="D54" s="139"/>
      <c r="E54" s="139"/>
      <c r="F54" s="132"/>
      <c r="G54" s="99">
        <f>(SUM(G53:J53)-MAX(G53:J53)-MIN(G53:J53))</f>
        <v>13.9</v>
      </c>
      <c r="H54" s="100"/>
      <c r="I54" s="100"/>
      <c r="J54" s="101"/>
      <c r="K54" s="146"/>
      <c r="L54" s="83"/>
      <c r="M54" s="69"/>
      <c r="N54" s="131">
        <f>AVERAGE(N53:O53)</f>
        <v>1.6</v>
      </c>
      <c r="O54" s="132"/>
      <c r="P54" s="129">
        <f>AVERAGE(P53:Q53)</f>
        <v>1.4</v>
      </c>
      <c r="Q54" s="130"/>
      <c r="R54" s="126">
        <f>SUM(R53:U53)-(((MAX(R53:U53))+MIN(R53:U53)))</f>
        <v>13.3</v>
      </c>
      <c r="S54" s="127"/>
      <c r="T54" s="127"/>
      <c r="U54" s="128"/>
      <c r="V54" s="122"/>
      <c r="W54" s="83"/>
      <c r="X54" s="61"/>
      <c r="Y54" s="142"/>
      <c r="Z54" s="144"/>
    </row>
    <row r="55" spans="1:26" ht="12.75">
      <c r="A55" s="88">
        <v>12</v>
      </c>
      <c r="B55" s="80" t="s">
        <v>34</v>
      </c>
      <c r="C55" s="15">
        <v>2.1</v>
      </c>
      <c r="D55" s="16">
        <v>1.5</v>
      </c>
      <c r="E55" s="16">
        <v>1.2</v>
      </c>
      <c r="F55" s="17">
        <v>0.8</v>
      </c>
      <c r="G55" s="22">
        <v>6.4</v>
      </c>
      <c r="H55" s="16">
        <v>6.7</v>
      </c>
      <c r="I55" s="16">
        <v>7.1</v>
      </c>
      <c r="J55" s="17">
        <v>7</v>
      </c>
      <c r="K55" s="93"/>
      <c r="L55" s="82">
        <f>C56+G56-K55</f>
        <v>15.05</v>
      </c>
      <c r="M55" s="69"/>
      <c r="N55" s="15">
        <v>1.1</v>
      </c>
      <c r="O55" s="17">
        <v>1</v>
      </c>
      <c r="P55" s="15">
        <v>1.6</v>
      </c>
      <c r="Q55" s="17">
        <v>1.5</v>
      </c>
      <c r="R55" s="22">
        <v>7.2</v>
      </c>
      <c r="S55" s="16">
        <v>7</v>
      </c>
      <c r="T55" s="16">
        <v>6.4</v>
      </c>
      <c r="U55" s="17">
        <v>6.3</v>
      </c>
      <c r="V55" s="122"/>
      <c r="W55" s="108">
        <f>(((N56+P56)/2)+R56)-V55</f>
        <v>14.700000000000003</v>
      </c>
      <c r="X55" s="61"/>
      <c r="Y55" s="141">
        <f>L55+W55</f>
        <v>29.750000000000004</v>
      </c>
      <c r="Z55" s="143">
        <v>10</v>
      </c>
    </row>
    <row r="56" spans="1:26" ht="13.5" thickBot="1">
      <c r="A56" s="89"/>
      <c r="B56" s="86"/>
      <c r="C56" s="131">
        <f>(SUM(C55:F55)-MAX(C55:F55)-MIN(C55:F55))/2</f>
        <v>1.3499999999999996</v>
      </c>
      <c r="D56" s="139"/>
      <c r="E56" s="139"/>
      <c r="F56" s="132"/>
      <c r="G56" s="99">
        <f>(SUM(G55:J55)-MAX(G55:J55)-MIN(G55:J55))</f>
        <v>13.700000000000001</v>
      </c>
      <c r="H56" s="100"/>
      <c r="I56" s="100"/>
      <c r="J56" s="101"/>
      <c r="K56" s="146"/>
      <c r="L56" s="83"/>
      <c r="M56" s="69"/>
      <c r="N56" s="131">
        <f>AVERAGE(N55:O55)</f>
        <v>1.05</v>
      </c>
      <c r="O56" s="132"/>
      <c r="P56" s="129">
        <f>AVERAGE(P55:Q55)</f>
        <v>1.55</v>
      </c>
      <c r="Q56" s="130"/>
      <c r="R56" s="126">
        <f>SUM(R55:U55)-(((MAX(R55:U55))+MIN(R55:U55)))</f>
        <v>13.400000000000002</v>
      </c>
      <c r="S56" s="127"/>
      <c r="T56" s="127"/>
      <c r="U56" s="128"/>
      <c r="V56" s="123"/>
      <c r="W56" s="83"/>
      <c r="X56" s="61"/>
      <c r="Y56" s="142"/>
      <c r="Z56" s="144"/>
    </row>
    <row r="57" spans="1:26" ht="12.75">
      <c r="A57" s="88">
        <v>15</v>
      </c>
      <c r="B57" s="80" t="s">
        <v>37</v>
      </c>
      <c r="C57" s="26">
        <v>1</v>
      </c>
      <c r="D57" s="27">
        <v>1</v>
      </c>
      <c r="E57" s="27">
        <v>1</v>
      </c>
      <c r="F57" s="28">
        <v>0.9</v>
      </c>
      <c r="G57" s="76">
        <v>8.1</v>
      </c>
      <c r="H57" s="29">
        <v>6.9</v>
      </c>
      <c r="I57" s="29">
        <v>6.7</v>
      </c>
      <c r="J57" s="30">
        <v>6.3</v>
      </c>
      <c r="K57" s="137"/>
      <c r="L57" s="82">
        <f>C58+G58-K57</f>
        <v>14.599999999999998</v>
      </c>
      <c r="M57" s="69"/>
      <c r="N57" s="70">
        <v>0.8</v>
      </c>
      <c r="O57" s="71">
        <v>0.5</v>
      </c>
      <c r="P57" s="15">
        <v>1.4</v>
      </c>
      <c r="Q57" s="17">
        <v>1.4</v>
      </c>
      <c r="R57" s="22">
        <v>7.5</v>
      </c>
      <c r="S57" s="16">
        <v>6.8</v>
      </c>
      <c r="T57" s="16">
        <v>6.6</v>
      </c>
      <c r="U57" s="17">
        <v>6.5</v>
      </c>
      <c r="V57" s="121"/>
      <c r="W57" s="108">
        <f>(((N58+P58)/2)+R58)-V57</f>
        <v>14.424999999999999</v>
      </c>
      <c r="X57" s="73"/>
      <c r="Y57" s="161">
        <f>L57+W57</f>
        <v>29.025</v>
      </c>
      <c r="Z57" s="143">
        <v>11</v>
      </c>
    </row>
    <row r="58" spans="1:26" ht="13.5" thickBot="1">
      <c r="A58" s="89"/>
      <c r="B58" s="86"/>
      <c r="C58" s="135">
        <f>(SUM(C57:F57)-MAX(C57:F57)-MIN(C57:F57))/2</f>
        <v>1</v>
      </c>
      <c r="D58" s="152"/>
      <c r="E58" s="152"/>
      <c r="F58" s="136"/>
      <c r="G58" s="99">
        <f>(SUM(G57:J57)-MAX(G57:J57)-MIN(G57:J57))</f>
        <v>13.599999999999998</v>
      </c>
      <c r="H58" s="100"/>
      <c r="I58" s="100"/>
      <c r="J58" s="101"/>
      <c r="K58" s="138"/>
      <c r="L58" s="83"/>
      <c r="M58" s="69"/>
      <c r="N58" s="135">
        <f>AVERAGE(N57:O57)</f>
        <v>0.65</v>
      </c>
      <c r="O58" s="136"/>
      <c r="P58" s="150">
        <f>AVERAGE(P57:Q57)</f>
        <v>1.4</v>
      </c>
      <c r="Q58" s="151"/>
      <c r="R58" s="163">
        <f>SUM(R57:U57)-(((MAX(R57:U57))+MIN(R57:U57)))</f>
        <v>13.399999999999999</v>
      </c>
      <c r="S58" s="154"/>
      <c r="T58" s="154"/>
      <c r="U58" s="155"/>
      <c r="V58" s="123"/>
      <c r="W58" s="83"/>
      <c r="X58" s="74"/>
      <c r="Y58" s="162"/>
      <c r="Z58" s="144"/>
    </row>
    <row r="59" spans="1:26" ht="12.75">
      <c r="A59" s="88">
        <f>1+A41</f>
        <v>2</v>
      </c>
      <c r="B59" s="80" t="s">
        <v>24</v>
      </c>
      <c r="C59" s="15">
        <v>1.6</v>
      </c>
      <c r="D59" s="16">
        <v>0.9</v>
      </c>
      <c r="E59" s="16">
        <v>1</v>
      </c>
      <c r="F59" s="17">
        <v>1.3</v>
      </c>
      <c r="G59" s="22">
        <v>6.5</v>
      </c>
      <c r="H59" s="16">
        <v>6.6</v>
      </c>
      <c r="I59" s="16">
        <v>6.4</v>
      </c>
      <c r="J59" s="17">
        <v>6.5</v>
      </c>
      <c r="K59" s="137"/>
      <c r="L59" s="82">
        <f>C60+G60-K59</f>
        <v>14.149999999999999</v>
      </c>
      <c r="M59" s="69"/>
      <c r="N59" s="15">
        <v>1</v>
      </c>
      <c r="O59" s="17">
        <v>0.9</v>
      </c>
      <c r="P59" s="15">
        <v>1.1</v>
      </c>
      <c r="Q59" s="17">
        <v>1.2</v>
      </c>
      <c r="R59" s="23">
        <v>6.9</v>
      </c>
      <c r="S59" s="24">
        <v>6.5</v>
      </c>
      <c r="T59" s="24">
        <v>6.5</v>
      </c>
      <c r="U59" s="25">
        <v>5.6</v>
      </c>
      <c r="V59" s="121"/>
      <c r="W59" s="108">
        <f>(((N60+P60)/2)+R60)-V59</f>
        <v>14.05</v>
      </c>
      <c r="X59" s="61"/>
      <c r="Y59" s="141">
        <f>L59+W59</f>
        <v>28.2</v>
      </c>
      <c r="Z59" s="143">
        <v>12</v>
      </c>
    </row>
    <row r="60" spans="1:26" ht="13.5" thickBot="1">
      <c r="A60" s="89"/>
      <c r="B60" s="81"/>
      <c r="C60" s="131">
        <f>(SUM(C59:F59)-MAX(C59:F59)-MIN(C59:F59))/2</f>
        <v>1.15</v>
      </c>
      <c r="D60" s="139"/>
      <c r="E60" s="139"/>
      <c r="F60" s="132"/>
      <c r="G60" s="99">
        <f>(SUM(G59:J59)-MAX(G59:J59)-MIN(G59:J59))</f>
        <v>12.999999999999998</v>
      </c>
      <c r="H60" s="100"/>
      <c r="I60" s="100"/>
      <c r="J60" s="101"/>
      <c r="K60" s="138"/>
      <c r="L60" s="83"/>
      <c r="M60" s="69"/>
      <c r="N60" s="131">
        <f>AVERAGE(N59:O59)</f>
        <v>0.95</v>
      </c>
      <c r="O60" s="132"/>
      <c r="P60" s="129">
        <f>AVERAGE(P59:Q59)</f>
        <v>1.15</v>
      </c>
      <c r="Q60" s="130"/>
      <c r="R60" s="126">
        <f>SUM(R59:U59)-(((MAX(R59:U59))+MIN(R59:U59)))</f>
        <v>13</v>
      </c>
      <c r="S60" s="127"/>
      <c r="T60" s="127"/>
      <c r="U60" s="128"/>
      <c r="V60" s="123"/>
      <c r="W60" s="83"/>
      <c r="X60" s="61"/>
      <c r="Y60" s="142"/>
      <c r="Z60" s="144"/>
    </row>
    <row r="61" spans="1:26" ht="12.75">
      <c r="A61" s="88">
        <v>9</v>
      </c>
      <c r="B61" s="80" t="s">
        <v>31</v>
      </c>
      <c r="C61" s="15">
        <v>1.8</v>
      </c>
      <c r="D61" s="16">
        <v>1.8</v>
      </c>
      <c r="E61" s="16">
        <v>1.8</v>
      </c>
      <c r="F61" s="17">
        <v>1.6</v>
      </c>
      <c r="G61" s="23">
        <v>6.8</v>
      </c>
      <c r="H61" s="24">
        <v>6.9</v>
      </c>
      <c r="I61" s="24">
        <v>6.8</v>
      </c>
      <c r="J61" s="25">
        <v>6.5</v>
      </c>
      <c r="K61" s="149"/>
      <c r="L61" s="82">
        <f>C62+G62-K61</f>
        <v>15.400000000000002</v>
      </c>
      <c r="M61" s="69"/>
      <c r="N61" s="15">
        <v>0.7</v>
      </c>
      <c r="O61" s="17">
        <v>0.9</v>
      </c>
      <c r="P61" s="15">
        <v>1.4</v>
      </c>
      <c r="Q61" s="17">
        <v>1.3</v>
      </c>
      <c r="R61" s="22">
        <v>6.1</v>
      </c>
      <c r="S61" s="16">
        <v>5.8</v>
      </c>
      <c r="T61" s="16">
        <v>5.8</v>
      </c>
      <c r="U61" s="17">
        <v>5</v>
      </c>
      <c r="V61" s="133">
        <v>0.2</v>
      </c>
      <c r="W61" s="108">
        <f>(((N62+P62)/2)+R62)-V61</f>
        <v>12.475000000000001</v>
      </c>
      <c r="X61" s="61"/>
      <c r="Y61" s="141">
        <f>L61+W61</f>
        <v>27.875000000000004</v>
      </c>
      <c r="Z61" s="143">
        <v>13</v>
      </c>
    </row>
    <row r="62" spans="1:26" ht="13.5" thickBot="1">
      <c r="A62" s="89"/>
      <c r="B62" s="81"/>
      <c r="C62" s="131">
        <f>(SUM(C61:F61)-MAX(C61:F61)-MIN(C61:F61))/2</f>
        <v>1.8</v>
      </c>
      <c r="D62" s="139"/>
      <c r="E62" s="139"/>
      <c r="F62" s="132"/>
      <c r="G62" s="99">
        <f>(SUM(G61:J61)-MAX(G61:J61)-MIN(G61:J61))</f>
        <v>13.600000000000001</v>
      </c>
      <c r="H62" s="100"/>
      <c r="I62" s="100"/>
      <c r="J62" s="101"/>
      <c r="K62" s="145"/>
      <c r="L62" s="83"/>
      <c r="M62" s="69"/>
      <c r="N62" s="131">
        <f>AVERAGE(N61:O61)</f>
        <v>0.8</v>
      </c>
      <c r="O62" s="132"/>
      <c r="P62" s="129">
        <f>AVERAGE(P61:Q61)</f>
        <v>1.35</v>
      </c>
      <c r="Q62" s="130"/>
      <c r="R62" s="126">
        <f>SUM(R61:U61)-(((MAX(R61:U61))+MIN(R61:U61)))</f>
        <v>11.6</v>
      </c>
      <c r="S62" s="127"/>
      <c r="T62" s="127"/>
      <c r="U62" s="128"/>
      <c r="V62" s="134"/>
      <c r="W62" s="83"/>
      <c r="X62" s="61"/>
      <c r="Y62" s="142"/>
      <c r="Z62" s="144"/>
    </row>
    <row r="63" spans="1:26" ht="12.75">
      <c r="A63" s="88">
        <v>10</v>
      </c>
      <c r="B63" s="80" t="s">
        <v>32</v>
      </c>
      <c r="C63" s="15">
        <v>1.3</v>
      </c>
      <c r="D63" s="16">
        <v>1.1</v>
      </c>
      <c r="E63" s="16">
        <v>1</v>
      </c>
      <c r="F63" s="17">
        <v>0.9</v>
      </c>
      <c r="G63" s="22">
        <v>5.8</v>
      </c>
      <c r="H63" s="16">
        <v>6.9</v>
      </c>
      <c r="I63" s="16">
        <v>6.5</v>
      </c>
      <c r="J63" s="17">
        <v>6</v>
      </c>
      <c r="K63" s="93"/>
      <c r="L63" s="82">
        <f>C64+G64-K63</f>
        <v>13.549999999999997</v>
      </c>
      <c r="M63" s="69"/>
      <c r="N63" s="15">
        <v>0.4</v>
      </c>
      <c r="O63" s="17">
        <v>0.5</v>
      </c>
      <c r="P63" s="15">
        <v>1.3</v>
      </c>
      <c r="Q63" s="17">
        <v>0.8</v>
      </c>
      <c r="R63" s="22">
        <v>7</v>
      </c>
      <c r="S63" s="16">
        <v>6</v>
      </c>
      <c r="T63" s="16">
        <v>5.9</v>
      </c>
      <c r="U63" s="17">
        <v>5.2</v>
      </c>
      <c r="V63" s="122"/>
      <c r="W63" s="108">
        <f>(((N64+P64)/2)+R64)-V63</f>
        <v>12.649999999999999</v>
      </c>
      <c r="X63" s="61"/>
      <c r="Y63" s="141">
        <f>L63+W63</f>
        <v>26.199999999999996</v>
      </c>
      <c r="Z63" s="143">
        <v>14</v>
      </c>
    </row>
    <row r="64" spans="1:26" ht="13.5" thickBot="1">
      <c r="A64" s="89"/>
      <c r="B64" s="81"/>
      <c r="C64" s="131">
        <f>(SUM(C63:F63)-MAX(C63:F63)-MIN(C63:F63))/2</f>
        <v>1.0500000000000005</v>
      </c>
      <c r="D64" s="139"/>
      <c r="E64" s="139"/>
      <c r="F64" s="132"/>
      <c r="G64" s="99">
        <f>SUM(G63:J63)-MAX(G63:J63)-MIN(G63:J63)</f>
        <v>12.499999999999996</v>
      </c>
      <c r="H64" s="100"/>
      <c r="I64" s="100"/>
      <c r="J64" s="101"/>
      <c r="K64" s="146"/>
      <c r="L64" s="83"/>
      <c r="M64" s="69"/>
      <c r="N64" s="131">
        <f>AVERAGE(N63:O63)</f>
        <v>0.45</v>
      </c>
      <c r="O64" s="132"/>
      <c r="P64" s="129">
        <f>AVERAGE(P63:Q63)</f>
        <v>1.05</v>
      </c>
      <c r="Q64" s="130"/>
      <c r="R64" s="126">
        <f>SUM(R63:U63)-(((MAX(R63:U63))+MIN(R63:U63)))</f>
        <v>11.899999999999999</v>
      </c>
      <c r="S64" s="127"/>
      <c r="T64" s="127"/>
      <c r="U64" s="128"/>
      <c r="V64" s="122"/>
      <c r="W64" s="83"/>
      <c r="X64" s="61"/>
      <c r="Y64" s="142"/>
      <c r="Z64" s="144"/>
    </row>
    <row r="65" spans="1:26" ht="13.5" customHeight="1">
      <c r="A65" s="88">
        <f>1+A59</f>
        <v>3</v>
      </c>
      <c r="B65" s="80" t="s">
        <v>25</v>
      </c>
      <c r="C65" s="15">
        <v>1</v>
      </c>
      <c r="D65" s="16">
        <v>1.6</v>
      </c>
      <c r="E65" s="16">
        <v>1.2</v>
      </c>
      <c r="F65" s="17">
        <v>1.1</v>
      </c>
      <c r="G65" s="23">
        <v>6.9</v>
      </c>
      <c r="H65" s="24">
        <v>6.1</v>
      </c>
      <c r="I65" s="24">
        <v>6.2</v>
      </c>
      <c r="J65" s="25">
        <v>6.6</v>
      </c>
      <c r="K65" s="137"/>
      <c r="L65" s="82">
        <f>C66+G66-K65</f>
        <v>13.95</v>
      </c>
      <c r="M65" s="69"/>
      <c r="N65" s="15">
        <v>0.7</v>
      </c>
      <c r="O65" s="17">
        <v>0.7</v>
      </c>
      <c r="P65" s="15">
        <v>1</v>
      </c>
      <c r="Q65" s="17">
        <v>0.8</v>
      </c>
      <c r="R65" s="22">
        <v>6.5</v>
      </c>
      <c r="S65" s="16">
        <v>5.9</v>
      </c>
      <c r="T65" s="16">
        <v>5.4</v>
      </c>
      <c r="U65" s="17">
        <v>5</v>
      </c>
      <c r="V65" s="121"/>
      <c r="W65" s="108">
        <f>(((N66+P66)/2)+R66)-V65</f>
        <v>12.100000000000001</v>
      </c>
      <c r="X65" s="61"/>
      <c r="Y65" s="141">
        <f>L65+W65</f>
        <v>26.05</v>
      </c>
      <c r="Z65" s="143">
        <v>15</v>
      </c>
    </row>
    <row r="66" spans="1:26" ht="13.5" thickBot="1">
      <c r="A66" s="89"/>
      <c r="B66" s="81"/>
      <c r="C66" s="131">
        <f>(SUM(C65:F65)-MAX(C65:F65)-MIN(C65:F65))/2</f>
        <v>1.1500000000000001</v>
      </c>
      <c r="D66" s="139"/>
      <c r="E66" s="139"/>
      <c r="F66" s="132"/>
      <c r="G66" s="99">
        <f>(SUM(G65:J65)-MAX(G65:J65)-MIN(G65:J65))</f>
        <v>12.799999999999999</v>
      </c>
      <c r="H66" s="100"/>
      <c r="I66" s="100"/>
      <c r="J66" s="101"/>
      <c r="K66" s="138"/>
      <c r="L66" s="83"/>
      <c r="M66" s="69"/>
      <c r="N66" s="131">
        <f>AVERAGE(N65:O65)</f>
        <v>0.7</v>
      </c>
      <c r="O66" s="132"/>
      <c r="P66" s="129">
        <f>AVERAGE(P65:Q65)</f>
        <v>0.9</v>
      </c>
      <c r="Q66" s="130"/>
      <c r="R66" s="126">
        <f>SUM(R65:U65)-(((MAX(R65:U65))+MIN(R65:U65)))</f>
        <v>11.3</v>
      </c>
      <c r="S66" s="127"/>
      <c r="T66" s="127"/>
      <c r="U66" s="128"/>
      <c r="V66" s="123"/>
      <c r="W66" s="83"/>
      <c r="X66" s="61"/>
      <c r="Y66" s="142"/>
      <c r="Z66" s="144"/>
    </row>
    <row r="69" spans="1:26" ht="22.5" customHeight="1">
      <c r="A69" s="156" t="s">
        <v>38</v>
      </c>
      <c r="B69" s="156"/>
      <c r="C69" s="156"/>
      <c r="D69" s="156"/>
      <c r="E69" s="156"/>
      <c r="F69" s="156"/>
      <c r="G69" s="156"/>
      <c r="H69" s="156"/>
      <c r="I69" s="156"/>
      <c r="J69" s="156"/>
      <c r="K69" s="156"/>
      <c r="L69" s="156"/>
      <c r="M69" s="156"/>
      <c r="N69" s="156"/>
      <c r="O69" s="156"/>
      <c r="P69" s="156"/>
      <c r="Q69" s="156"/>
      <c r="R69" s="156"/>
      <c r="S69" s="156"/>
      <c r="T69" s="156"/>
      <c r="U69" s="156"/>
      <c r="V69" s="156"/>
      <c r="W69" s="156"/>
      <c r="X69" s="156"/>
      <c r="Y69" s="156"/>
      <c r="Z69" s="156"/>
    </row>
    <row r="71" ht="13.5" thickBot="1"/>
    <row r="72" spans="1:24" ht="16.5" thickBot="1">
      <c r="A72" s="2"/>
      <c r="B72" s="2"/>
      <c r="C72" s="90" t="s">
        <v>39</v>
      </c>
      <c r="D72" s="91"/>
      <c r="E72" s="91"/>
      <c r="F72" s="91"/>
      <c r="G72" s="91"/>
      <c r="H72" s="91"/>
      <c r="I72" s="91"/>
      <c r="J72" s="92"/>
      <c r="K72" s="3"/>
      <c r="L72" s="3"/>
      <c r="M72" s="67"/>
      <c r="N72" s="90" t="s">
        <v>92</v>
      </c>
      <c r="O72" s="91"/>
      <c r="P72" s="91"/>
      <c r="Q72" s="91"/>
      <c r="R72" s="91"/>
      <c r="S72" s="91"/>
      <c r="T72" s="91"/>
      <c r="U72" s="92"/>
      <c r="V72" s="3"/>
      <c r="W72" s="3"/>
      <c r="X72" s="3"/>
    </row>
    <row r="73" spans="1:26" ht="13.5" thickBot="1">
      <c r="A73" s="4" t="s">
        <v>2</v>
      </c>
      <c r="B73" s="5" t="s">
        <v>3</v>
      </c>
      <c r="C73" s="19" t="s">
        <v>4</v>
      </c>
      <c r="D73" s="34" t="s">
        <v>5</v>
      </c>
      <c r="E73" s="35" t="s">
        <v>40</v>
      </c>
      <c r="F73" s="34" t="s">
        <v>41</v>
      </c>
      <c r="G73" s="36" t="s">
        <v>8</v>
      </c>
      <c r="H73" s="37" t="s">
        <v>9</v>
      </c>
      <c r="I73" s="38" t="s">
        <v>10</v>
      </c>
      <c r="J73" s="38" t="s">
        <v>11</v>
      </c>
      <c r="K73" s="11" t="s">
        <v>12</v>
      </c>
      <c r="L73" s="11" t="s">
        <v>13</v>
      </c>
      <c r="M73" s="58"/>
      <c r="N73" s="19" t="s">
        <v>4</v>
      </c>
      <c r="O73" s="34" t="s">
        <v>5</v>
      </c>
      <c r="P73" s="35" t="s">
        <v>40</v>
      </c>
      <c r="Q73" s="34" t="s">
        <v>41</v>
      </c>
      <c r="R73" s="36" t="s">
        <v>8</v>
      </c>
      <c r="S73" s="37" t="s">
        <v>9</v>
      </c>
      <c r="T73" s="38" t="s">
        <v>10</v>
      </c>
      <c r="U73" s="38" t="s">
        <v>11</v>
      </c>
      <c r="V73" s="11" t="s">
        <v>12</v>
      </c>
      <c r="W73" s="11" t="s">
        <v>13</v>
      </c>
      <c r="X73" s="58"/>
      <c r="Y73" s="68" t="s">
        <v>84</v>
      </c>
      <c r="Z73" s="68" t="s">
        <v>85</v>
      </c>
    </row>
    <row r="74" spans="1:26" ht="12.75">
      <c r="A74" s="88">
        <f>1+A90</f>
        <v>3</v>
      </c>
      <c r="B74" s="80" t="s">
        <v>44</v>
      </c>
      <c r="C74" s="15">
        <v>3</v>
      </c>
      <c r="D74" s="16">
        <v>2.6</v>
      </c>
      <c r="E74" s="16">
        <v>3.7</v>
      </c>
      <c r="F74" s="16">
        <v>3.4</v>
      </c>
      <c r="G74" s="16">
        <v>8.4</v>
      </c>
      <c r="H74" s="16">
        <v>8.3</v>
      </c>
      <c r="I74" s="16">
        <v>7.9</v>
      </c>
      <c r="J74" s="17">
        <v>7.2</v>
      </c>
      <c r="K74" s="137"/>
      <c r="L74" s="108">
        <f>(((C75+E75)/2)+G75)-K74</f>
        <v>19.375</v>
      </c>
      <c r="M74" s="69"/>
      <c r="N74" s="15">
        <v>2.7</v>
      </c>
      <c r="O74" s="16">
        <v>2.7</v>
      </c>
      <c r="P74" s="16">
        <v>4.9</v>
      </c>
      <c r="Q74" s="16">
        <v>4.6</v>
      </c>
      <c r="R74" s="16">
        <v>8.4</v>
      </c>
      <c r="S74" s="16">
        <v>8.1</v>
      </c>
      <c r="T74" s="16">
        <v>7.6</v>
      </c>
      <c r="U74" s="17">
        <v>7.2</v>
      </c>
      <c r="V74" s="121"/>
      <c r="W74" s="108">
        <f>(((N75+P75)/2)+R75)-V74</f>
        <v>19.425</v>
      </c>
      <c r="X74" s="61"/>
      <c r="Y74" s="141">
        <f>L74+W74</f>
        <v>38.8</v>
      </c>
      <c r="Z74" s="143">
        <v>1</v>
      </c>
    </row>
    <row r="75" spans="1:26" ht="13.5" thickBot="1">
      <c r="A75" s="89"/>
      <c r="B75" s="81"/>
      <c r="C75" s="131">
        <f>AVERAGE(C74:D74)</f>
        <v>2.8</v>
      </c>
      <c r="D75" s="139"/>
      <c r="E75" s="129">
        <f>AVERAGE(E74:F74)</f>
        <v>3.55</v>
      </c>
      <c r="F75" s="157"/>
      <c r="G75" s="127">
        <f>SUM(G74:J74)-(((MAX(G74:J74))+MIN(G74:J74)))</f>
        <v>16.2</v>
      </c>
      <c r="H75" s="127"/>
      <c r="I75" s="127"/>
      <c r="J75" s="128"/>
      <c r="K75" s="138"/>
      <c r="L75" s="83"/>
      <c r="M75" s="69"/>
      <c r="N75" s="131">
        <f>AVERAGE(N74:O74)</f>
        <v>2.7</v>
      </c>
      <c r="O75" s="139"/>
      <c r="P75" s="129">
        <f>AVERAGE(P74:Q74)</f>
        <v>4.75</v>
      </c>
      <c r="Q75" s="157"/>
      <c r="R75" s="127">
        <f>SUM(R74:U74)-(((MAX(R74:U74))+MIN(R74:U74)))</f>
        <v>15.7</v>
      </c>
      <c r="S75" s="127"/>
      <c r="T75" s="127"/>
      <c r="U75" s="128"/>
      <c r="V75" s="123"/>
      <c r="W75" s="83"/>
      <c r="X75" s="61"/>
      <c r="Y75" s="142"/>
      <c r="Z75" s="144"/>
    </row>
    <row r="76" spans="1:26" ht="12.75">
      <c r="A76" s="88">
        <v>4</v>
      </c>
      <c r="B76" s="87" t="s">
        <v>45</v>
      </c>
      <c r="C76" s="15">
        <v>2.5</v>
      </c>
      <c r="D76" s="16">
        <v>2.3</v>
      </c>
      <c r="E76" s="16">
        <v>2.6</v>
      </c>
      <c r="F76" s="16">
        <v>2.6</v>
      </c>
      <c r="G76" s="24">
        <v>7.2</v>
      </c>
      <c r="H76" s="24">
        <v>8.2</v>
      </c>
      <c r="I76" s="24">
        <v>7.5</v>
      </c>
      <c r="J76" s="25">
        <v>7.1</v>
      </c>
      <c r="K76" s="137"/>
      <c r="L76" s="108">
        <f>(((C77+E77)/2)+G77)-K76</f>
        <v>17.200000000000003</v>
      </c>
      <c r="M76" s="69"/>
      <c r="N76" s="15">
        <v>1.7</v>
      </c>
      <c r="O76" s="16">
        <v>1.7</v>
      </c>
      <c r="P76" s="16">
        <v>2.4</v>
      </c>
      <c r="Q76" s="16">
        <v>2.5</v>
      </c>
      <c r="R76" s="24">
        <v>8.2</v>
      </c>
      <c r="S76" s="24">
        <v>7.8</v>
      </c>
      <c r="T76" s="24">
        <v>7.2</v>
      </c>
      <c r="U76" s="25">
        <v>7.4</v>
      </c>
      <c r="V76" s="121"/>
      <c r="W76" s="108">
        <f>(((N77+P77)/2)+R77)-V76</f>
        <v>17.275000000000002</v>
      </c>
      <c r="X76" s="61"/>
      <c r="Y76" s="141">
        <f>L76+W76</f>
        <v>34.47500000000001</v>
      </c>
      <c r="Z76" s="143">
        <v>2</v>
      </c>
    </row>
    <row r="77" spans="1:26" ht="13.5" thickBot="1">
      <c r="A77" s="89"/>
      <c r="B77" s="81"/>
      <c r="C77" s="131">
        <f>AVERAGE(C76:D76)</f>
        <v>2.4</v>
      </c>
      <c r="D77" s="139"/>
      <c r="E77" s="129">
        <f>AVERAGE(E76:F76)</f>
        <v>2.6</v>
      </c>
      <c r="F77" s="157"/>
      <c r="G77" s="127">
        <f>SUM(G76:J76)-(((MAX(G76:J76))+MIN(G76:J76)))</f>
        <v>14.700000000000001</v>
      </c>
      <c r="H77" s="127"/>
      <c r="I77" s="127"/>
      <c r="J77" s="128"/>
      <c r="K77" s="138"/>
      <c r="L77" s="83"/>
      <c r="M77" s="69"/>
      <c r="N77" s="131">
        <f>AVERAGE(N76:O76)</f>
        <v>1.7</v>
      </c>
      <c r="O77" s="139"/>
      <c r="P77" s="129">
        <f>AVERAGE(P76:Q76)</f>
        <v>2.45</v>
      </c>
      <c r="Q77" s="157"/>
      <c r="R77" s="127">
        <f>SUM(R76:U76)-(((MAX(R76:U76))+MIN(R76:U76)))</f>
        <v>15.200000000000003</v>
      </c>
      <c r="S77" s="127"/>
      <c r="T77" s="127"/>
      <c r="U77" s="128"/>
      <c r="V77" s="123"/>
      <c r="W77" s="83"/>
      <c r="X77" s="61"/>
      <c r="Y77" s="142"/>
      <c r="Z77" s="144"/>
    </row>
    <row r="78" spans="1:26" ht="12.75">
      <c r="A78" s="88">
        <v>10</v>
      </c>
      <c r="B78" s="80" t="s">
        <v>51</v>
      </c>
      <c r="C78" s="12">
        <v>2</v>
      </c>
      <c r="D78" s="13">
        <v>2</v>
      </c>
      <c r="E78" s="13">
        <v>3</v>
      </c>
      <c r="F78" s="13">
        <v>3.3</v>
      </c>
      <c r="G78" s="13">
        <v>7.5</v>
      </c>
      <c r="H78" s="13">
        <v>7</v>
      </c>
      <c r="I78" s="13">
        <v>6.6</v>
      </c>
      <c r="J78" s="14">
        <v>6.7</v>
      </c>
      <c r="K78" s="93"/>
      <c r="L78" s="108">
        <f>(((C79+E79)/2)+G79)-K78</f>
        <v>16.275000000000002</v>
      </c>
      <c r="M78" s="69"/>
      <c r="N78" s="12">
        <v>2</v>
      </c>
      <c r="O78" s="13">
        <v>1.8</v>
      </c>
      <c r="P78" s="13">
        <v>4</v>
      </c>
      <c r="Q78" s="13">
        <v>4</v>
      </c>
      <c r="R78" s="13">
        <v>7.8</v>
      </c>
      <c r="S78" s="13">
        <v>6.9</v>
      </c>
      <c r="T78" s="13">
        <v>6.8</v>
      </c>
      <c r="U78" s="14">
        <v>6.7</v>
      </c>
      <c r="V78" s="147"/>
      <c r="W78" s="108">
        <f>(((N79+P79)/2)+R79)-V78</f>
        <v>16.65</v>
      </c>
      <c r="X78" s="61"/>
      <c r="Y78" s="141">
        <f>L78+W78</f>
        <v>32.925</v>
      </c>
      <c r="Z78" s="143">
        <v>3</v>
      </c>
    </row>
    <row r="79" spans="1:26" ht="13.5" thickBot="1">
      <c r="A79" s="89"/>
      <c r="B79" s="86"/>
      <c r="C79" s="131">
        <f>AVERAGE(C78:D78)</f>
        <v>2</v>
      </c>
      <c r="D79" s="139"/>
      <c r="E79" s="129">
        <f>AVERAGE(E78:F78)</f>
        <v>3.15</v>
      </c>
      <c r="F79" s="157"/>
      <c r="G79" s="127">
        <f>SUM(G78:J78)-(((MAX(G78:J78))+MIN(G78:J78)))</f>
        <v>13.700000000000001</v>
      </c>
      <c r="H79" s="127"/>
      <c r="I79" s="127"/>
      <c r="J79" s="128"/>
      <c r="K79" s="146"/>
      <c r="L79" s="83"/>
      <c r="M79" s="69"/>
      <c r="N79" s="131">
        <f>AVERAGE(N78:O78)</f>
        <v>1.9</v>
      </c>
      <c r="O79" s="139"/>
      <c r="P79" s="129">
        <f>AVERAGE(P78:Q78)</f>
        <v>4</v>
      </c>
      <c r="Q79" s="157"/>
      <c r="R79" s="127">
        <f>SUM(R78:U78)-(((MAX(R78:U78))+MIN(R78:U78)))</f>
        <v>13.7</v>
      </c>
      <c r="S79" s="127"/>
      <c r="T79" s="127"/>
      <c r="U79" s="128"/>
      <c r="V79" s="148"/>
      <c r="W79" s="83"/>
      <c r="X79" s="61"/>
      <c r="Y79" s="142"/>
      <c r="Z79" s="144"/>
    </row>
    <row r="80" spans="1:26" ht="12.75">
      <c r="A80" s="88">
        <v>8</v>
      </c>
      <c r="B80" s="80" t="s">
        <v>49</v>
      </c>
      <c r="C80" s="12">
        <v>1.4</v>
      </c>
      <c r="D80" s="13">
        <v>1.9</v>
      </c>
      <c r="E80" s="13">
        <v>2.5</v>
      </c>
      <c r="F80" s="13">
        <v>2.2</v>
      </c>
      <c r="G80" s="13">
        <v>7.3</v>
      </c>
      <c r="H80" s="13">
        <v>6.8</v>
      </c>
      <c r="I80" s="13">
        <v>6.8</v>
      </c>
      <c r="J80" s="14">
        <v>7.1</v>
      </c>
      <c r="K80" s="137"/>
      <c r="L80" s="108">
        <f>(((C81+E81)/2)+G81)-K80</f>
        <v>15.9</v>
      </c>
      <c r="M80" s="69"/>
      <c r="N80" s="12">
        <v>1.5</v>
      </c>
      <c r="O80" s="13">
        <v>1.6</v>
      </c>
      <c r="P80" s="13">
        <v>2.4</v>
      </c>
      <c r="Q80" s="13">
        <v>2.3</v>
      </c>
      <c r="R80" s="13">
        <v>7.3</v>
      </c>
      <c r="S80" s="13">
        <v>7.9</v>
      </c>
      <c r="T80" s="13">
        <v>6.9</v>
      </c>
      <c r="U80" s="14">
        <v>6.8</v>
      </c>
      <c r="V80" s="122"/>
      <c r="W80" s="108">
        <f>(((N81+P81)/2)+R81)-V80</f>
        <v>16.150000000000002</v>
      </c>
      <c r="X80" s="61"/>
      <c r="Y80" s="141">
        <f>L80+W80</f>
        <v>32.050000000000004</v>
      </c>
      <c r="Z80" s="143">
        <v>4</v>
      </c>
    </row>
    <row r="81" spans="1:26" ht="13.5" thickBot="1">
      <c r="A81" s="89"/>
      <c r="B81" s="86"/>
      <c r="C81" s="131">
        <f>AVERAGE(C80:D80)</f>
        <v>1.65</v>
      </c>
      <c r="D81" s="139"/>
      <c r="E81" s="129">
        <f>AVERAGE(E80:F80)</f>
        <v>2.35</v>
      </c>
      <c r="F81" s="157"/>
      <c r="G81" s="127">
        <f>SUM(G80:J80)-(((MAX(G80:J80))+MIN(G80:J80)))</f>
        <v>13.9</v>
      </c>
      <c r="H81" s="127"/>
      <c r="I81" s="127"/>
      <c r="J81" s="128"/>
      <c r="K81" s="138"/>
      <c r="L81" s="83"/>
      <c r="M81" s="69"/>
      <c r="N81" s="131">
        <f>AVERAGE(N80:O80)</f>
        <v>1.55</v>
      </c>
      <c r="O81" s="139"/>
      <c r="P81" s="129">
        <f>AVERAGE(P80:Q80)</f>
        <v>2.3499999999999996</v>
      </c>
      <c r="Q81" s="157"/>
      <c r="R81" s="127">
        <f>SUM(R80:U80)-(((MAX(R80:U80))+MIN(R80:U80)))</f>
        <v>14.200000000000003</v>
      </c>
      <c r="S81" s="127"/>
      <c r="T81" s="127"/>
      <c r="U81" s="128"/>
      <c r="V81" s="123"/>
      <c r="W81" s="83"/>
      <c r="X81" s="61"/>
      <c r="Y81" s="142"/>
      <c r="Z81" s="144"/>
    </row>
    <row r="82" spans="1:26" ht="12.75">
      <c r="A82" s="88">
        <v>6</v>
      </c>
      <c r="B82" s="80" t="s">
        <v>47</v>
      </c>
      <c r="C82" s="12">
        <v>1.6</v>
      </c>
      <c r="D82" s="13">
        <v>2.1</v>
      </c>
      <c r="E82" s="13">
        <v>2.7</v>
      </c>
      <c r="F82" s="13">
        <v>2.8</v>
      </c>
      <c r="G82" s="13">
        <v>6.2</v>
      </c>
      <c r="H82" s="13">
        <v>6.8</v>
      </c>
      <c r="I82" s="13">
        <v>7</v>
      </c>
      <c r="J82" s="14">
        <v>7.5</v>
      </c>
      <c r="K82" s="149"/>
      <c r="L82" s="108">
        <f>(((C83+E83)/2)+G83)-K82</f>
        <v>16.1</v>
      </c>
      <c r="M82" s="69"/>
      <c r="N82" s="12">
        <v>1.8</v>
      </c>
      <c r="O82" s="13">
        <v>1.8</v>
      </c>
      <c r="P82" s="13">
        <v>3.1</v>
      </c>
      <c r="Q82" s="13">
        <v>3</v>
      </c>
      <c r="R82" s="13">
        <v>7.5</v>
      </c>
      <c r="S82" s="13">
        <v>6.7</v>
      </c>
      <c r="T82" s="13">
        <v>6.6</v>
      </c>
      <c r="U82" s="14">
        <v>6.4</v>
      </c>
      <c r="V82" s="122"/>
      <c r="W82" s="108">
        <f>(((N83+P83)/2)+R83)-V82</f>
        <v>15.724999999999994</v>
      </c>
      <c r="X82" s="61"/>
      <c r="Y82" s="141">
        <f>L82+W82</f>
        <v>31.824999999999996</v>
      </c>
      <c r="Z82" s="143">
        <v>5</v>
      </c>
    </row>
    <row r="83" spans="1:26" ht="13.5" thickBot="1">
      <c r="A83" s="89"/>
      <c r="B83" s="86"/>
      <c r="C83" s="131">
        <f>AVERAGE(C82:D82)</f>
        <v>1.85</v>
      </c>
      <c r="D83" s="139"/>
      <c r="E83" s="129">
        <f>AVERAGE(E82:F82)</f>
        <v>2.75</v>
      </c>
      <c r="F83" s="157"/>
      <c r="G83" s="127">
        <f>SUM(G82:J82)-(((MAX(G82:J82))+MIN(G82:J82)))</f>
        <v>13.8</v>
      </c>
      <c r="H83" s="127"/>
      <c r="I83" s="127"/>
      <c r="J83" s="128"/>
      <c r="K83" s="138"/>
      <c r="L83" s="83"/>
      <c r="M83" s="69"/>
      <c r="N83" s="131">
        <f>AVERAGE(N82:O82)</f>
        <v>1.8</v>
      </c>
      <c r="O83" s="139"/>
      <c r="P83" s="129">
        <f>AVERAGE(P82:Q82)</f>
        <v>3.05</v>
      </c>
      <c r="Q83" s="157"/>
      <c r="R83" s="127">
        <f>SUM(R82:U82)-(((MAX(R82:U82))+MIN(R82:U82)))</f>
        <v>13.299999999999995</v>
      </c>
      <c r="S83" s="127"/>
      <c r="T83" s="127"/>
      <c r="U83" s="128"/>
      <c r="V83" s="123"/>
      <c r="W83" s="83"/>
      <c r="X83" s="61"/>
      <c r="Y83" s="142"/>
      <c r="Z83" s="144"/>
    </row>
    <row r="84" spans="1:26" ht="12.75">
      <c r="A84" s="88">
        <v>7</v>
      </c>
      <c r="B84" s="80" t="s">
        <v>48</v>
      </c>
      <c r="C84" s="12">
        <v>2.1</v>
      </c>
      <c r="D84" s="13">
        <v>2.3</v>
      </c>
      <c r="E84" s="13">
        <v>1.5</v>
      </c>
      <c r="F84" s="13">
        <v>1.6</v>
      </c>
      <c r="G84" s="13">
        <v>7.6</v>
      </c>
      <c r="H84" s="13">
        <v>7.2</v>
      </c>
      <c r="I84" s="13">
        <v>7.1</v>
      </c>
      <c r="J84" s="14">
        <v>6.7</v>
      </c>
      <c r="K84" s="137"/>
      <c r="L84" s="108">
        <f>(((C85+E85)/2)+G85)-K84</f>
        <v>16.174999999999997</v>
      </c>
      <c r="M84" s="69"/>
      <c r="N84" s="12">
        <v>1.8</v>
      </c>
      <c r="O84" s="13">
        <v>1.6</v>
      </c>
      <c r="P84" s="13">
        <v>2.2</v>
      </c>
      <c r="Q84" s="13">
        <v>1.9</v>
      </c>
      <c r="R84" s="13">
        <v>7.7</v>
      </c>
      <c r="S84" s="13">
        <v>6.5</v>
      </c>
      <c r="T84" s="13">
        <v>6.2</v>
      </c>
      <c r="U84" s="14">
        <v>6</v>
      </c>
      <c r="V84" s="122"/>
      <c r="W84" s="108">
        <f>(((N85+P85)/2)+R85)-V84</f>
        <v>14.575</v>
      </c>
      <c r="X84" s="61"/>
      <c r="Y84" s="141">
        <f>L84+W84</f>
        <v>30.749999999999996</v>
      </c>
      <c r="Z84" s="143">
        <v>6</v>
      </c>
    </row>
    <row r="85" spans="1:26" ht="13.5" thickBot="1">
      <c r="A85" s="89"/>
      <c r="B85" s="86"/>
      <c r="C85" s="131">
        <f>AVERAGE(C84:D84)</f>
        <v>2.2</v>
      </c>
      <c r="D85" s="139"/>
      <c r="E85" s="129">
        <f>AVERAGE(E84:F84)</f>
        <v>1.55</v>
      </c>
      <c r="F85" s="157"/>
      <c r="G85" s="127">
        <f>SUM(G84:J84)-(((MAX(G84:J84))+MIN(G84:J84)))</f>
        <v>14.299999999999997</v>
      </c>
      <c r="H85" s="127"/>
      <c r="I85" s="127"/>
      <c r="J85" s="128"/>
      <c r="K85" s="138"/>
      <c r="L85" s="83"/>
      <c r="M85" s="69"/>
      <c r="N85" s="131">
        <f>AVERAGE(N84:O84)</f>
        <v>1.7000000000000002</v>
      </c>
      <c r="O85" s="139"/>
      <c r="P85" s="129">
        <f>AVERAGE(P84:Q84)</f>
        <v>2.05</v>
      </c>
      <c r="Q85" s="157"/>
      <c r="R85" s="127">
        <f>SUM(R84:U84)-(((MAX(R84:U84))+MIN(R84:U84)))</f>
        <v>12.7</v>
      </c>
      <c r="S85" s="127"/>
      <c r="T85" s="127"/>
      <c r="U85" s="128"/>
      <c r="V85" s="123"/>
      <c r="W85" s="83"/>
      <c r="X85" s="61"/>
      <c r="Y85" s="142"/>
      <c r="Z85" s="144"/>
    </row>
    <row r="86" spans="1:26" ht="12.75" customHeight="1">
      <c r="A86" s="88">
        <v>11</v>
      </c>
      <c r="B86" s="80" t="s">
        <v>52</v>
      </c>
      <c r="C86" s="15">
        <v>1.9</v>
      </c>
      <c r="D86" s="16">
        <v>1.8</v>
      </c>
      <c r="E86" s="16">
        <v>2.2</v>
      </c>
      <c r="F86" s="16">
        <v>2.3</v>
      </c>
      <c r="G86" s="16">
        <v>8</v>
      </c>
      <c r="H86" s="16">
        <v>7</v>
      </c>
      <c r="I86" s="16">
        <v>6.7</v>
      </c>
      <c r="J86" s="17">
        <v>6.2</v>
      </c>
      <c r="K86" s="137"/>
      <c r="L86" s="108">
        <f>(((C87+E87)/2)+G87)-K86</f>
        <v>15.75</v>
      </c>
      <c r="M86" s="69"/>
      <c r="N86" s="12">
        <v>1.7</v>
      </c>
      <c r="O86" s="13">
        <v>1.1</v>
      </c>
      <c r="P86" s="13">
        <v>1.7</v>
      </c>
      <c r="Q86" s="13">
        <v>1.5</v>
      </c>
      <c r="R86" s="13">
        <v>7.7</v>
      </c>
      <c r="S86" s="13">
        <v>6.8</v>
      </c>
      <c r="T86" s="13">
        <v>6.7</v>
      </c>
      <c r="U86" s="14">
        <v>6.6</v>
      </c>
      <c r="V86" s="122"/>
      <c r="W86" s="108">
        <f>(((N87+P87)/2)+R87)-V86</f>
        <v>14.999999999999996</v>
      </c>
      <c r="X86" s="61"/>
      <c r="Y86" s="141">
        <f>L86+W86</f>
        <v>30.749999999999996</v>
      </c>
      <c r="Z86" s="143">
        <v>6</v>
      </c>
    </row>
    <row r="87" spans="1:26" ht="13.5" customHeight="1" thickBot="1">
      <c r="A87" s="89"/>
      <c r="B87" s="86"/>
      <c r="C87" s="131">
        <f>AVERAGE(C86:D86)</f>
        <v>1.85</v>
      </c>
      <c r="D87" s="139"/>
      <c r="E87" s="129">
        <f>AVERAGE(E86:F86)</f>
        <v>2.25</v>
      </c>
      <c r="F87" s="157"/>
      <c r="G87" s="127">
        <f>SUM(G86:J86)-(((MAX(G86:J86))+MIN(G86:J86)))</f>
        <v>13.7</v>
      </c>
      <c r="H87" s="127"/>
      <c r="I87" s="127"/>
      <c r="J87" s="128"/>
      <c r="K87" s="138"/>
      <c r="L87" s="83"/>
      <c r="M87" s="69"/>
      <c r="N87" s="131">
        <f>AVERAGE(N86:O86)</f>
        <v>1.4</v>
      </c>
      <c r="O87" s="139"/>
      <c r="P87" s="129">
        <f>AVERAGE(P86:Q86)</f>
        <v>1.6</v>
      </c>
      <c r="Q87" s="157"/>
      <c r="R87" s="127">
        <f>SUM(R86:U86)-(((MAX(R86:U86))+MIN(R86:U86)))</f>
        <v>13.499999999999996</v>
      </c>
      <c r="S87" s="127"/>
      <c r="T87" s="127"/>
      <c r="U87" s="128"/>
      <c r="V87" s="123"/>
      <c r="W87" s="83"/>
      <c r="X87" s="61"/>
      <c r="Y87" s="142"/>
      <c r="Z87" s="144"/>
    </row>
    <row r="88" spans="1:26" ht="12.75">
      <c r="A88" s="88">
        <v>9</v>
      </c>
      <c r="B88" s="80" t="s">
        <v>50</v>
      </c>
      <c r="C88" s="15">
        <v>2</v>
      </c>
      <c r="D88" s="16">
        <v>1.4</v>
      </c>
      <c r="E88" s="16">
        <v>3.2</v>
      </c>
      <c r="F88" s="16">
        <v>2.9</v>
      </c>
      <c r="G88" s="16">
        <v>6.5</v>
      </c>
      <c r="H88" s="16">
        <v>6</v>
      </c>
      <c r="I88" s="16">
        <v>5.6</v>
      </c>
      <c r="J88" s="17">
        <v>5.5</v>
      </c>
      <c r="K88" s="137"/>
      <c r="L88" s="108">
        <f>(((C89+E89)/2)+G89)-K88</f>
        <v>13.975000000000001</v>
      </c>
      <c r="M88" s="69"/>
      <c r="N88" s="15">
        <v>2</v>
      </c>
      <c r="O88" s="16">
        <v>1.9</v>
      </c>
      <c r="P88" s="16">
        <v>2.3</v>
      </c>
      <c r="Q88" s="16">
        <v>2.6</v>
      </c>
      <c r="R88" s="16">
        <v>7.5</v>
      </c>
      <c r="S88" s="16">
        <v>7</v>
      </c>
      <c r="T88" s="16">
        <v>7</v>
      </c>
      <c r="U88" s="17">
        <v>7</v>
      </c>
      <c r="V88" s="121"/>
      <c r="W88" s="108">
        <f>(((N89+P89)/2)+R89)-V88</f>
        <v>16.2</v>
      </c>
      <c r="X88" s="61"/>
      <c r="Y88" s="141">
        <f>L88+W88</f>
        <v>30.175</v>
      </c>
      <c r="Z88" s="143">
        <v>8</v>
      </c>
    </row>
    <row r="89" spans="1:26" ht="13.5" thickBot="1">
      <c r="A89" s="89"/>
      <c r="B89" s="81"/>
      <c r="C89" s="131">
        <f>AVERAGE(C88:D88)</f>
        <v>1.7</v>
      </c>
      <c r="D89" s="139"/>
      <c r="E89" s="129">
        <f>AVERAGE(E88:F88)</f>
        <v>3.05</v>
      </c>
      <c r="F89" s="157"/>
      <c r="G89" s="127">
        <f>SUM(G88:J88)-(((MAX(G88:J88))+MIN(G88:J88)))</f>
        <v>11.600000000000001</v>
      </c>
      <c r="H89" s="127"/>
      <c r="I89" s="127"/>
      <c r="J89" s="128"/>
      <c r="K89" s="145"/>
      <c r="L89" s="83"/>
      <c r="M89" s="69"/>
      <c r="N89" s="131">
        <f>AVERAGE(N88:O88)</f>
        <v>1.95</v>
      </c>
      <c r="O89" s="139"/>
      <c r="P89" s="129">
        <f>AVERAGE(P88:Q88)</f>
        <v>2.45</v>
      </c>
      <c r="Q89" s="157"/>
      <c r="R89" s="127">
        <f>SUM(R88:U88)-(((MAX(R88:U88))+MIN(R88:U88)))</f>
        <v>14</v>
      </c>
      <c r="S89" s="127"/>
      <c r="T89" s="127"/>
      <c r="U89" s="128"/>
      <c r="V89" s="122"/>
      <c r="W89" s="83"/>
      <c r="X89" s="61"/>
      <c r="Y89" s="142"/>
      <c r="Z89" s="144"/>
    </row>
    <row r="90" spans="1:26" ht="12.75">
      <c r="A90" s="88">
        <f>1+A92</f>
        <v>2</v>
      </c>
      <c r="B90" s="80" t="s">
        <v>43</v>
      </c>
      <c r="C90" s="15">
        <v>1.7</v>
      </c>
      <c r="D90" s="16">
        <v>1.5</v>
      </c>
      <c r="E90" s="16">
        <v>2.2</v>
      </c>
      <c r="F90" s="16">
        <v>2.1</v>
      </c>
      <c r="G90" s="16">
        <v>6.5</v>
      </c>
      <c r="H90" s="16">
        <v>6.6</v>
      </c>
      <c r="I90" s="16">
        <v>6.9</v>
      </c>
      <c r="J90" s="17">
        <v>7.4</v>
      </c>
      <c r="K90" s="137"/>
      <c r="L90" s="108">
        <f>(((C91+E91)/2)+G91)-K90</f>
        <v>15.374999999999998</v>
      </c>
      <c r="M90" s="69"/>
      <c r="N90" s="15">
        <v>1.4</v>
      </c>
      <c r="O90" s="16">
        <v>1</v>
      </c>
      <c r="P90" s="16">
        <v>1.1</v>
      </c>
      <c r="Q90" s="16">
        <v>1.1</v>
      </c>
      <c r="R90" s="24">
        <v>7.9</v>
      </c>
      <c r="S90" s="24">
        <v>6.8</v>
      </c>
      <c r="T90" s="24">
        <v>6.5</v>
      </c>
      <c r="U90" s="25">
        <v>6.3</v>
      </c>
      <c r="V90" s="121"/>
      <c r="W90" s="108">
        <f>(((N91+P91)/2)+R91)-V90</f>
        <v>14.450000000000001</v>
      </c>
      <c r="X90" s="61"/>
      <c r="Y90" s="141">
        <f>L90+W90</f>
        <v>29.825</v>
      </c>
      <c r="Z90" s="143">
        <v>9</v>
      </c>
    </row>
    <row r="91" spans="1:26" ht="13.5" thickBot="1">
      <c r="A91" s="89"/>
      <c r="B91" s="81"/>
      <c r="C91" s="131">
        <f>AVERAGE(C90:D90)</f>
        <v>1.6</v>
      </c>
      <c r="D91" s="139"/>
      <c r="E91" s="129">
        <f>AVERAGE(E90:F90)</f>
        <v>2.1500000000000004</v>
      </c>
      <c r="F91" s="157"/>
      <c r="G91" s="127">
        <f>SUM(G90:J90)-(((MAX(G90:J90))+MIN(G90:J90)))</f>
        <v>13.499999999999998</v>
      </c>
      <c r="H91" s="127"/>
      <c r="I91" s="127"/>
      <c r="J91" s="128"/>
      <c r="K91" s="138"/>
      <c r="L91" s="83"/>
      <c r="M91" s="69"/>
      <c r="N91" s="131">
        <f>AVERAGE(N90:O90)</f>
        <v>1.2</v>
      </c>
      <c r="O91" s="139"/>
      <c r="P91" s="129">
        <f>AVERAGE(P90:Q90)</f>
        <v>1.1</v>
      </c>
      <c r="Q91" s="157"/>
      <c r="R91" s="127">
        <f>SUM(R90:U90)-(((MAX(R90:U90))+MIN(R90:U90)))</f>
        <v>13.3</v>
      </c>
      <c r="S91" s="127"/>
      <c r="T91" s="127"/>
      <c r="U91" s="128"/>
      <c r="V91" s="123"/>
      <c r="W91" s="83"/>
      <c r="X91" s="61"/>
      <c r="Y91" s="142"/>
      <c r="Z91" s="144"/>
    </row>
    <row r="92" spans="1:26" ht="12.75">
      <c r="A92" s="88">
        <v>1</v>
      </c>
      <c r="B92" s="80" t="s">
        <v>42</v>
      </c>
      <c r="C92" s="12">
        <v>1.2</v>
      </c>
      <c r="D92" s="13">
        <v>0.9</v>
      </c>
      <c r="E92" s="13">
        <v>1.3</v>
      </c>
      <c r="F92" s="13">
        <v>1.3</v>
      </c>
      <c r="G92" s="13">
        <v>6.7</v>
      </c>
      <c r="H92" s="13">
        <v>6</v>
      </c>
      <c r="I92" s="13">
        <v>5.9</v>
      </c>
      <c r="J92" s="14">
        <v>5.6</v>
      </c>
      <c r="K92" s="137"/>
      <c r="L92" s="108">
        <f>(((C93+E93)/2)+G93)-K92</f>
        <v>13.075000000000003</v>
      </c>
      <c r="M92" s="69"/>
      <c r="N92" s="12">
        <v>1.1</v>
      </c>
      <c r="O92" s="13">
        <v>1.7</v>
      </c>
      <c r="P92" s="13">
        <v>1.8</v>
      </c>
      <c r="Q92" s="13">
        <v>1.3</v>
      </c>
      <c r="R92" s="13">
        <v>7.3</v>
      </c>
      <c r="S92" s="13">
        <v>6.6</v>
      </c>
      <c r="T92" s="13">
        <v>6.5</v>
      </c>
      <c r="U92" s="14">
        <v>6.1</v>
      </c>
      <c r="V92" s="122"/>
      <c r="W92" s="82">
        <f>(((N93+P93)/2)+R93)-V92</f>
        <v>14.575000000000001</v>
      </c>
      <c r="X92" s="61"/>
      <c r="Y92" s="141">
        <f>L92+W92</f>
        <v>27.650000000000006</v>
      </c>
      <c r="Z92" s="143">
        <v>10</v>
      </c>
    </row>
    <row r="93" spans="1:26" ht="13.5" thickBot="1">
      <c r="A93" s="89"/>
      <c r="B93" s="86"/>
      <c r="C93" s="131">
        <f>AVERAGE(C92:D92)</f>
        <v>1.05</v>
      </c>
      <c r="D93" s="139"/>
      <c r="E93" s="129">
        <f>AVERAGE(E92:F92)</f>
        <v>1.3</v>
      </c>
      <c r="F93" s="157"/>
      <c r="G93" s="127">
        <f>SUM(G92:J92)-(((MAX(G92:J92))+MIN(G92:J92)))</f>
        <v>11.900000000000002</v>
      </c>
      <c r="H93" s="127"/>
      <c r="I93" s="127"/>
      <c r="J93" s="128"/>
      <c r="K93" s="138"/>
      <c r="L93" s="83"/>
      <c r="M93" s="69"/>
      <c r="N93" s="131">
        <f>AVERAGE(N92:O92)</f>
        <v>1.4</v>
      </c>
      <c r="O93" s="139"/>
      <c r="P93" s="129">
        <f>AVERAGE(P92:Q92)</f>
        <v>1.55</v>
      </c>
      <c r="Q93" s="157"/>
      <c r="R93" s="127">
        <f>SUM(R92:U92)-(((MAX(R92:U92))+MIN(R92:U92)))</f>
        <v>13.100000000000001</v>
      </c>
      <c r="S93" s="127"/>
      <c r="T93" s="127"/>
      <c r="U93" s="128"/>
      <c r="V93" s="123"/>
      <c r="W93" s="83"/>
      <c r="X93" s="61"/>
      <c r="Y93" s="142"/>
      <c r="Z93" s="144"/>
    </row>
    <row r="94" spans="1:26" ht="12.75">
      <c r="A94" s="88">
        <v>5</v>
      </c>
      <c r="B94" s="80" t="s">
        <v>46</v>
      </c>
      <c r="C94" s="15">
        <v>0.5</v>
      </c>
      <c r="D94" s="16">
        <v>0.9</v>
      </c>
      <c r="E94" s="16">
        <v>1.2</v>
      </c>
      <c r="F94" s="16">
        <v>1.1</v>
      </c>
      <c r="G94" s="16">
        <v>6.5</v>
      </c>
      <c r="H94" s="16">
        <v>6.4</v>
      </c>
      <c r="I94" s="16">
        <v>5.8</v>
      </c>
      <c r="J94" s="17">
        <v>5.5</v>
      </c>
      <c r="K94" s="137"/>
      <c r="L94" s="108">
        <f>(((C95+E95)/2)+G95)-K94</f>
        <v>13.125</v>
      </c>
      <c r="M94" s="69"/>
      <c r="N94" s="15">
        <v>0.6</v>
      </c>
      <c r="O94" s="16">
        <v>0.5</v>
      </c>
      <c r="P94" s="16">
        <v>0.7</v>
      </c>
      <c r="Q94" s="16">
        <v>0.9</v>
      </c>
      <c r="R94" s="16">
        <v>6.3</v>
      </c>
      <c r="S94" s="16">
        <v>5.7</v>
      </c>
      <c r="T94" s="16">
        <v>5</v>
      </c>
      <c r="U94" s="17">
        <v>6</v>
      </c>
      <c r="V94" s="121"/>
      <c r="W94" s="108">
        <f>(((N95+P95)/2)+R95)-V94</f>
        <v>12.375</v>
      </c>
      <c r="X94" s="61"/>
      <c r="Y94" s="141">
        <f>L94+W94</f>
        <v>25.5</v>
      </c>
      <c r="Z94" s="143">
        <v>11</v>
      </c>
    </row>
    <row r="95" spans="1:26" ht="13.5" thickBot="1">
      <c r="A95" s="89"/>
      <c r="B95" s="81"/>
      <c r="C95" s="131">
        <f>AVERAGE(C94:D94)</f>
        <v>0.7</v>
      </c>
      <c r="D95" s="139"/>
      <c r="E95" s="129">
        <f>AVERAGE(E94:F94)</f>
        <v>1.15</v>
      </c>
      <c r="F95" s="157"/>
      <c r="G95" s="127">
        <f>SUM(G94:J94)-(((MAX(G94:J94))+MIN(G94:J94)))</f>
        <v>12.2</v>
      </c>
      <c r="H95" s="127"/>
      <c r="I95" s="127"/>
      <c r="J95" s="128"/>
      <c r="K95" s="145"/>
      <c r="L95" s="83"/>
      <c r="M95" s="69"/>
      <c r="N95" s="131">
        <f>AVERAGE(N94:O94)</f>
        <v>0.55</v>
      </c>
      <c r="O95" s="139"/>
      <c r="P95" s="129">
        <f>AVERAGE(P94:Q94)</f>
        <v>0.8</v>
      </c>
      <c r="Q95" s="157"/>
      <c r="R95" s="127">
        <f>SUM(R94:U94)-(((MAX(R94:U94))+MIN(R94:U94)))</f>
        <v>11.7</v>
      </c>
      <c r="S95" s="127"/>
      <c r="T95" s="127"/>
      <c r="U95" s="128"/>
      <c r="V95" s="122"/>
      <c r="W95" s="83"/>
      <c r="X95" s="61"/>
      <c r="Y95" s="142"/>
      <c r="Z95" s="144"/>
    </row>
  </sheetData>
  <mergeCells count="528">
    <mergeCell ref="P87:Q87"/>
    <mergeCell ref="R87:U87"/>
    <mergeCell ref="V86:V87"/>
    <mergeCell ref="W86:W87"/>
    <mergeCell ref="Y86:Y87"/>
    <mergeCell ref="Z86:Z87"/>
    <mergeCell ref="P79:Q79"/>
    <mergeCell ref="R79:U79"/>
    <mergeCell ref="Z78:Z79"/>
    <mergeCell ref="Z80:Z81"/>
    <mergeCell ref="Z84:Z85"/>
    <mergeCell ref="W82:W83"/>
    <mergeCell ref="Y82:Y83"/>
    <mergeCell ref="Z82:Z83"/>
    <mergeCell ref="A86:A87"/>
    <mergeCell ref="B86:B87"/>
    <mergeCell ref="K86:K87"/>
    <mergeCell ref="L86:L87"/>
    <mergeCell ref="C87:D87"/>
    <mergeCell ref="E87:F87"/>
    <mergeCell ref="G87:J87"/>
    <mergeCell ref="N87:O87"/>
    <mergeCell ref="V78:V79"/>
    <mergeCell ref="W78:W79"/>
    <mergeCell ref="Y78:Y79"/>
    <mergeCell ref="P81:Q81"/>
    <mergeCell ref="R81:U81"/>
    <mergeCell ref="P83:Q83"/>
    <mergeCell ref="R83:U83"/>
    <mergeCell ref="N85:O85"/>
    <mergeCell ref="V82:V83"/>
    <mergeCell ref="P89:Q89"/>
    <mergeCell ref="R89:U89"/>
    <mergeCell ref="A78:A79"/>
    <mergeCell ref="B78:B79"/>
    <mergeCell ref="K78:K79"/>
    <mergeCell ref="L78:L79"/>
    <mergeCell ref="C79:D79"/>
    <mergeCell ref="E79:F79"/>
    <mergeCell ref="G79:J79"/>
    <mergeCell ref="N79:O79"/>
    <mergeCell ref="V88:V89"/>
    <mergeCell ref="W88:W89"/>
    <mergeCell ref="Y88:Y89"/>
    <mergeCell ref="Z88:Z89"/>
    <mergeCell ref="A88:A89"/>
    <mergeCell ref="B88:B89"/>
    <mergeCell ref="K88:K89"/>
    <mergeCell ref="L88:L89"/>
    <mergeCell ref="C89:D89"/>
    <mergeCell ref="E89:F89"/>
    <mergeCell ref="G89:J89"/>
    <mergeCell ref="N89:O89"/>
    <mergeCell ref="V80:V81"/>
    <mergeCell ref="W80:W81"/>
    <mergeCell ref="Y80:Y81"/>
    <mergeCell ref="P85:Q85"/>
    <mergeCell ref="R85:U85"/>
    <mergeCell ref="N81:O81"/>
    <mergeCell ref="V84:V85"/>
    <mergeCell ref="W84:W85"/>
    <mergeCell ref="Y84:Y85"/>
    <mergeCell ref="A80:A81"/>
    <mergeCell ref="B80:B81"/>
    <mergeCell ref="K80:K81"/>
    <mergeCell ref="L80:L81"/>
    <mergeCell ref="C81:D81"/>
    <mergeCell ref="E81:F81"/>
    <mergeCell ref="G81:J81"/>
    <mergeCell ref="A84:A85"/>
    <mergeCell ref="B84:B85"/>
    <mergeCell ref="K84:K85"/>
    <mergeCell ref="L84:L85"/>
    <mergeCell ref="C85:D85"/>
    <mergeCell ref="E85:F85"/>
    <mergeCell ref="G85:J85"/>
    <mergeCell ref="A82:A83"/>
    <mergeCell ref="B82:B83"/>
    <mergeCell ref="K82:K83"/>
    <mergeCell ref="L82:L83"/>
    <mergeCell ref="C83:D83"/>
    <mergeCell ref="E83:F83"/>
    <mergeCell ref="G83:J83"/>
    <mergeCell ref="N83:O83"/>
    <mergeCell ref="P95:Q95"/>
    <mergeCell ref="R95:U95"/>
    <mergeCell ref="AC1:AH1"/>
    <mergeCell ref="A69:Z69"/>
    <mergeCell ref="C72:J72"/>
    <mergeCell ref="N72:U72"/>
    <mergeCell ref="N58:O58"/>
    <mergeCell ref="P58:Q58"/>
    <mergeCell ref="R58:U58"/>
    <mergeCell ref="A92:A93"/>
    <mergeCell ref="B92:B93"/>
    <mergeCell ref="K92:K93"/>
    <mergeCell ref="L92:L93"/>
    <mergeCell ref="C93:D93"/>
    <mergeCell ref="E93:F93"/>
    <mergeCell ref="G93:J93"/>
    <mergeCell ref="V57:V58"/>
    <mergeCell ref="W57:W58"/>
    <mergeCell ref="Y57:Y58"/>
    <mergeCell ref="Z57:Z58"/>
    <mergeCell ref="A57:A58"/>
    <mergeCell ref="B57:B58"/>
    <mergeCell ref="K57:K58"/>
    <mergeCell ref="L57:L58"/>
    <mergeCell ref="C58:F58"/>
    <mergeCell ref="G58:J58"/>
    <mergeCell ref="C48:F48"/>
    <mergeCell ref="G48:J48"/>
    <mergeCell ref="N48:O48"/>
    <mergeCell ref="P48:Q48"/>
    <mergeCell ref="K47:K48"/>
    <mergeCell ref="L47:L48"/>
    <mergeCell ref="W49:W50"/>
    <mergeCell ref="R50:U50"/>
    <mergeCell ref="Y47:Y48"/>
    <mergeCell ref="Z47:Z48"/>
    <mergeCell ref="R48:U48"/>
    <mergeCell ref="V47:V48"/>
    <mergeCell ref="C44:F44"/>
    <mergeCell ref="C54:F54"/>
    <mergeCell ref="W47:W48"/>
    <mergeCell ref="C50:F50"/>
    <mergeCell ref="G50:J50"/>
    <mergeCell ref="N50:O50"/>
    <mergeCell ref="P50:Q50"/>
    <mergeCell ref="K49:K50"/>
    <mergeCell ref="L49:L50"/>
    <mergeCell ref="V49:V50"/>
    <mergeCell ref="N64:O64"/>
    <mergeCell ref="P64:Q64"/>
    <mergeCell ref="W61:W62"/>
    <mergeCell ref="C42:F42"/>
    <mergeCell ref="C60:F60"/>
    <mergeCell ref="C62:F62"/>
    <mergeCell ref="C64:F64"/>
    <mergeCell ref="C56:F56"/>
    <mergeCell ref="C46:F46"/>
    <mergeCell ref="C52:F52"/>
    <mergeCell ref="V92:V93"/>
    <mergeCell ref="W92:W93"/>
    <mergeCell ref="N93:O93"/>
    <mergeCell ref="P93:Q93"/>
    <mergeCell ref="R93:U93"/>
    <mergeCell ref="R56:U56"/>
    <mergeCell ref="V37:V38"/>
    <mergeCell ref="N38:O38"/>
    <mergeCell ref="P38:Q38"/>
    <mergeCell ref="V53:V54"/>
    <mergeCell ref="N56:O56"/>
    <mergeCell ref="Z37:Z38"/>
    <mergeCell ref="R64:U64"/>
    <mergeCell ref="V63:V64"/>
    <mergeCell ref="W63:W64"/>
    <mergeCell ref="Y63:Y64"/>
    <mergeCell ref="Z63:Z64"/>
    <mergeCell ref="R62:U62"/>
    <mergeCell ref="V61:V62"/>
    <mergeCell ref="R38:U38"/>
    <mergeCell ref="V55:V56"/>
    <mergeCell ref="L37:L38"/>
    <mergeCell ref="G38:J38"/>
    <mergeCell ref="W37:W38"/>
    <mergeCell ref="Y37:Y38"/>
    <mergeCell ref="G64:J64"/>
    <mergeCell ref="A37:A38"/>
    <mergeCell ref="B37:B38"/>
    <mergeCell ref="K37:K38"/>
    <mergeCell ref="K55:K56"/>
    <mergeCell ref="G56:J56"/>
    <mergeCell ref="C40:F40"/>
    <mergeCell ref="C38:F38"/>
    <mergeCell ref="A55:A56"/>
    <mergeCell ref="B55:B56"/>
    <mergeCell ref="R54:U54"/>
    <mergeCell ref="A61:A62"/>
    <mergeCell ref="B61:B62"/>
    <mergeCell ref="K61:K62"/>
    <mergeCell ref="L61:L62"/>
    <mergeCell ref="G62:J62"/>
    <mergeCell ref="N62:O62"/>
    <mergeCell ref="P62:Q62"/>
    <mergeCell ref="L55:L56"/>
    <mergeCell ref="P56:Q56"/>
    <mergeCell ref="W53:W54"/>
    <mergeCell ref="Y53:Y54"/>
    <mergeCell ref="Z53:Z54"/>
    <mergeCell ref="R44:U44"/>
    <mergeCell ref="Y43:Y44"/>
    <mergeCell ref="Z43:Z44"/>
    <mergeCell ref="Y45:Y46"/>
    <mergeCell ref="Z45:Z46"/>
    <mergeCell ref="Y51:Y52"/>
    <mergeCell ref="Z51:Z52"/>
    <mergeCell ref="A53:A54"/>
    <mergeCell ref="B53:B54"/>
    <mergeCell ref="K53:K54"/>
    <mergeCell ref="L53:L54"/>
    <mergeCell ref="G54:J54"/>
    <mergeCell ref="N54:O54"/>
    <mergeCell ref="P54:Q54"/>
    <mergeCell ref="V43:V44"/>
    <mergeCell ref="W43:W44"/>
    <mergeCell ref="W45:W46"/>
    <mergeCell ref="W51:W52"/>
    <mergeCell ref="V45:V46"/>
    <mergeCell ref="N46:O46"/>
    <mergeCell ref="P46:Q46"/>
    <mergeCell ref="R46:U46"/>
    <mergeCell ref="C35:J35"/>
    <mergeCell ref="N35:U35"/>
    <mergeCell ref="A41:A42"/>
    <mergeCell ref="B41:B42"/>
    <mergeCell ref="K41:K42"/>
    <mergeCell ref="L41:L42"/>
    <mergeCell ref="G42:J42"/>
    <mergeCell ref="N42:O42"/>
    <mergeCell ref="P42:Q42"/>
    <mergeCell ref="R42:U42"/>
    <mergeCell ref="V41:V42"/>
    <mergeCell ref="W41:W42"/>
    <mergeCell ref="Y41:Y42"/>
    <mergeCell ref="Z41:Z42"/>
    <mergeCell ref="Y59:Y60"/>
    <mergeCell ref="Z59:Z60"/>
    <mergeCell ref="W65:W66"/>
    <mergeCell ref="Y65:Y66"/>
    <mergeCell ref="Z65:Z66"/>
    <mergeCell ref="Y61:Y62"/>
    <mergeCell ref="Z61:Z62"/>
    <mergeCell ref="Y92:Y93"/>
    <mergeCell ref="Z92:Z93"/>
    <mergeCell ref="A90:A91"/>
    <mergeCell ref="B90:B91"/>
    <mergeCell ref="K90:K91"/>
    <mergeCell ref="L90:L91"/>
    <mergeCell ref="V90:V91"/>
    <mergeCell ref="W90:W91"/>
    <mergeCell ref="Y90:Y91"/>
    <mergeCell ref="Z90:Z91"/>
    <mergeCell ref="N91:O91"/>
    <mergeCell ref="W39:W40"/>
    <mergeCell ref="Y39:Y40"/>
    <mergeCell ref="Z39:Z40"/>
    <mergeCell ref="W55:W56"/>
    <mergeCell ref="Y55:Y56"/>
    <mergeCell ref="Z55:Z56"/>
    <mergeCell ref="Y49:Y50"/>
    <mergeCell ref="Z49:Z50"/>
    <mergeCell ref="W59:W60"/>
    <mergeCell ref="A59:A60"/>
    <mergeCell ref="B59:B60"/>
    <mergeCell ref="L59:L60"/>
    <mergeCell ref="C91:D91"/>
    <mergeCell ref="E91:F91"/>
    <mergeCell ref="G91:J91"/>
    <mergeCell ref="A63:A64"/>
    <mergeCell ref="B63:B64"/>
    <mergeCell ref="K63:K64"/>
    <mergeCell ref="L63:L64"/>
    <mergeCell ref="N60:O60"/>
    <mergeCell ref="P60:Q60"/>
    <mergeCell ref="R60:U60"/>
    <mergeCell ref="K59:K60"/>
    <mergeCell ref="A65:A66"/>
    <mergeCell ref="B65:B66"/>
    <mergeCell ref="K65:K66"/>
    <mergeCell ref="L65:L66"/>
    <mergeCell ref="C66:F66"/>
    <mergeCell ref="V39:V40"/>
    <mergeCell ref="G40:J40"/>
    <mergeCell ref="R40:U40"/>
    <mergeCell ref="V65:V66"/>
    <mergeCell ref="G66:J66"/>
    <mergeCell ref="N66:O66"/>
    <mergeCell ref="P66:Q66"/>
    <mergeCell ref="R66:U66"/>
    <mergeCell ref="V59:V60"/>
    <mergeCell ref="G60:J60"/>
    <mergeCell ref="A39:A40"/>
    <mergeCell ref="B39:B40"/>
    <mergeCell ref="N40:O40"/>
    <mergeCell ref="P40:Q40"/>
    <mergeCell ref="K39:K40"/>
    <mergeCell ref="L39:L40"/>
    <mergeCell ref="A45:A46"/>
    <mergeCell ref="B45:B46"/>
    <mergeCell ref="K45:K46"/>
    <mergeCell ref="L45:L46"/>
    <mergeCell ref="G46:J46"/>
    <mergeCell ref="A51:A52"/>
    <mergeCell ref="B51:B52"/>
    <mergeCell ref="K51:K52"/>
    <mergeCell ref="L51:L52"/>
    <mergeCell ref="V51:V52"/>
    <mergeCell ref="G52:J52"/>
    <mergeCell ref="N52:O52"/>
    <mergeCell ref="P52:Q52"/>
    <mergeCell ref="R52:U52"/>
    <mergeCell ref="P91:Q91"/>
    <mergeCell ref="R91:U91"/>
    <mergeCell ref="A74:A75"/>
    <mergeCell ref="B74:B75"/>
    <mergeCell ref="K74:K75"/>
    <mergeCell ref="L74:L75"/>
    <mergeCell ref="C75:D75"/>
    <mergeCell ref="E75:F75"/>
    <mergeCell ref="G75:J75"/>
    <mergeCell ref="N75:O75"/>
    <mergeCell ref="A43:A44"/>
    <mergeCell ref="B43:B44"/>
    <mergeCell ref="V74:V75"/>
    <mergeCell ref="W74:W75"/>
    <mergeCell ref="P75:Q75"/>
    <mergeCell ref="R75:U75"/>
    <mergeCell ref="A49:A50"/>
    <mergeCell ref="B49:B50"/>
    <mergeCell ref="A47:A48"/>
    <mergeCell ref="B47:B48"/>
    <mergeCell ref="Y74:Y75"/>
    <mergeCell ref="Z74:Z75"/>
    <mergeCell ref="A76:A77"/>
    <mergeCell ref="B76:B77"/>
    <mergeCell ref="K76:K77"/>
    <mergeCell ref="L76:L77"/>
    <mergeCell ref="V76:V77"/>
    <mergeCell ref="W76:W77"/>
    <mergeCell ref="Y76:Y77"/>
    <mergeCell ref="Z76:Z77"/>
    <mergeCell ref="C77:D77"/>
    <mergeCell ref="E77:F77"/>
    <mergeCell ref="G77:J77"/>
    <mergeCell ref="N77:O77"/>
    <mergeCell ref="P77:Q77"/>
    <mergeCell ref="R77:U77"/>
    <mergeCell ref="A94:A95"/>
    <mergeCell ref="B94:B95"/>
    <mergeCell ref="K94:K95"/>
    <mergeCell ref="L94:L95"/>
    <mergeCell ref="C95:D95"/>
    <mergeCell ref="E95:F95"/>
    <mergeCell ref="G95:J95"/>
    <mergeCell ref="N95:O95"/>
    <mergeCell ref="V94:V95"/>
    <mergeCell ref="W94:W95"/>
    <mergeCell ref="Y94:Y95"/>
    <mergeCell ref="Z94:Z95"/>
    <mergeCell ref="A1:Z1"/>
    <mergeCell ref="A33:Z33"/>
    <mergeCell ref="K43:K44"/>
    <mergeCell ref="L43:L44"/>
    <mergeCell ref="R28:U28"/>
    <mergeCell ref="G44:J44"/>
    <mergeCell ref="N44:O44"/>
    <mergeCell ref="P44:Q44"/>
    <mergeCell ref="V27:V28"/>
    <mergeCell ref="W27:W28"/>
    <mergeCell ref="Y27:Y28"/>
    <mergeCell ref="Z27:Z28"/>
    <mergeCell ref="P12:Q12"/>
    <mergeCell ref="R12:U12"/>
    <mergeCell ref="Y11:Y12"/>
    <mergeCell ref="Z11:Z12"/>
    <mergeCell ref="Y19:Y20"/>
    <mergeCell ref="Z19:Z20"/>
    <mergeCell ref="Y15:Y16"/>
    <mergeCell ref="Z15:Z16"/>
    <mergeCell ref="A27:A28"/>
    <mergeCell ref="B27:B28"/>
    <mergeCell ref="K27:K28"/>
    <mergeCell ref="L27:L28"/>
    <mergeCell ref="C28:F28"/>
    <mergeCell ref="G28:J28"/>
    <mergeCell ref="N28:O28"/>
    <mergeCell ref="P28:Q28"/>
    <mergeCell ref="V11:V12"/>
    <mergeCell ref="W11:W12"/>
    <mergeCell ref="P20:Q20"/>
    <mergeCell ref="R20:U20"/>
    <mergeCell ref="R14:U14"/>
    <mergeCell ref="W13:W14"/>
    <mergeCell ref="W25:W26"/>
    <mergeCell ref="V21:V22"/>
    <mergeCell ref="N6:O6"/>
    <mergeCell ref="P6:Q6"/>
    <mergeCell ref="R6:U6"/>
    <mergeCell ref="A11:A12"/>
    <mergeCell ref="B11:B12"/>
    <mergeCell ref="K11:K12"/>
    <mergeCell ref="L11:L12"/>
    <mergeCell ref="C12:F12"/>
    <mergeCell ref="G12:J12"/>
    <mergeCell ref="N12:O12"/>
    <mergeCell ref="V5:V6"/>
    <mergeCell ref="W5:W6"/>
    <mergeCell ref="Y5:Y6"/>
    <mergeCell ref="Z5:Z6"/>
    <mergeCell ref="A5:A6"/>
    <mergeCell ref="B5:B6"/>
    <mergeCell ref="K5:K6"/>
    <mergeCell ref="L5:L6"/>
    <mergeCell ref="C6:F6"/>
    <mergeCell ref="G6:J6"/>
    <mergeCell ref="V9:V10"/>
    <mergeCell ref="W9:W10"/>
    <mergeCell ref="Y9:Y10"/>
    <mergeCell ref="Z9:Z10"/>
    <mergeCell ref="R8:U8"/>
    <mergeCell ref="A9:A10"/>
    <mergeCell ref="B9:B10"/>
    <mergeCell ref="K9:K10"/>
    <mergeCell ref="L9:L10"/>
    <mergeCell ref="C10:F10"/>
    <mergeCell ref="G10:J10"/>
    <mergeCell ref="N10:O10"/>
    <mergeCell ref="P10:Q10"/>
    <mergeCell ref="R10:U10"/>
    <mergeCell ref="V7:V8"/>
    <mergeCell ref="W7:W8"/>
    <mergeCell ref="Y7:Y8"/>
    <mergeCell ref="Z7:Z8"/>
    <mergeCell ref="A7:A8"/>
    <mergeCell ref="B7:B8"/>
    <mergeCell ref="K7:K8"/>
    <mergeCell ref="L7:L8"/>
    <mergeCell ref="C8:F8"/>
    <mergeCell ref="G8:J8"/>
    <mergeCell ref="N8:O8"/>
    <mergeCell ref="P8:Q8"/>
    <mergeCell ref="V19:V20"/>
    <mergeCell ref="W19:W20"/>
    <mergeCell ref="N16:O16"/>
    <mergeCell ref="P16:Q16"/>
    <mergeCell ref="R16:U16"/>
    <mergeCell ref="N20:O20"/>
    <mergeCell ref="V15:V16"/>
    <mergeCell ref="W15:W16"/>
    <mergeCell ref="A19:A20"/>
    <mergeCell ref="B19:B20"/>
    <mergeCell ref="K19:K20"/>
    <mergeCell ref="L19:L20"/>
    <mergeCell ref="C20:F20"/>
    <mergeCell ref="G20:J20"/>
    <mergeCell ref="A15:A16"/>
    <mergeCell ref="B15:B16"/>
    <mergeCell ref="K15:K16"/>
    <mergeCell ref="L15:L16"/>
    <mergeCell ref="C16:F16"/>
    <mergeCell ref="G16:J16"/>
    <mergeCell ref="V29:V30"/>
    <mergeCell ref="W29:W30"/>
    <mergeCell ref="Y29:Y30"/>
    <mergeCell ref="Z29:Z30"/>
    <mergeCell ref="A29:A30"/>
    <mergeCell ref="B29:B30"/>
    <mergeCell ref="K29:K30"/>
    <mergeCell ref="L29:L30"/>
    <mergeCell ref="C30:F30"/>
    <mergeCell ref="G30:J30"/>
    <mergeCell ref="N30:O30"/>
    <mergeCell ref="P30:Q30"/>
    <mergeCell ref="R30:U30"/>
    <mergeCell ref="V13:V14"/>
    <mergeCell ref="N14:O14"/>
    <mergeCell ref="N26:O26"/>
    <mergeCell ref="P26:Q26"/>
    <mergeCell ref="R26:U26"/>
    <mergeCell ref="N18:O18"/>
    <mergeCell ref="V25:V26"/>
    <mergeCell ref="Y13:Y14"/>
    <mergeCell ref="Z13:Z14"/>
    <mergeCell ref="P18:Q18"/>
    <mergeCell ref="R18:U18"/>
    <mergeCell ref="P14:Q14"/>
    <mergeCell ref="V17:V18"/>
    <mergeCell ref="W17:W18"/>
    <mergeCell ref="Y17:Y18"/>
    <mergeCell ref="Z17:Z18"/>
    <mergeCell ref="A13:A14"/>
    <mergeCell ref="B13:B14"/>
    <mergeCell ref="K13:K14"/>
    <mergeCell ref="L13:L14"/>
    <mergeCell ref="C14:F14"/>
    <mergeCell ref="G14:J14"/>
    <mergeCell ref="A17:A18"/>
    <mergeCell ref="B17:B18"/>
    <mergeCell ref="K17:K18"/>
    <mergeCell ref="L17:L18"/>
    <mergeCell ref="C18:F18"/>
    <mergeCell ref="G18:J18"/>
    <mergeCell ref="Y25:Y26"/>
    <mergeCell ref="Z25:Z26"/>
    <mergeCell ref="A25:A26"/>
    <mergeCell ref="B25:B26"/>
    <mergeCell ref="K25:K26"/>
    <mergeCell ref="L25:L26"/>
    <mergeCell ref="C26:F26"/>
    <mergeCell ref="G26:J26"/>
    <mergeCell ref="W21:W22"/>
    <mergeCell ref="Y21:Y22"/>
    <mergeCell ref="Z21:Z22"/>
    <mergeCell ref="R24:U24"/>
    <mergeCell ref="W23:W24"/>
    <mergeCell ref="Y23:Y24"/>
    <mergeCell ref="Z23:Z24"/>
    <mergeCell ref="A21:A22"/>
    <mergeCell ref="B21:B22"/>
    <mergeCell ref="K21:K22"/>
    <mergeCell ref="L21:L22"/>
    <mergeCell ref="C22:F22"/>
    <mergeCell ref="G22:J22"/>
    <mergeCell ref="N22:O22"/>
    <mergeCell ref="P22:Q22"/>
    <mergeCell ref="R22:U22"/>
    <mergeCell ref="V23:V24"/>
    <mergeCell ref="C3:J3"/>
    <mergeCell ref="N3:U3"/>
    <mergeCell ref="A23:A24"/>
    <mergeCell ref="B23:B24"/>
    <mergeCell ref="K23:K24"/>
    <mergeCell ref="L23:L24"/>
    <mergeCell ref="C24:F24"/>
    <mergeCell ref="G24:J24"/>
    <mergeCell ref="N24:O24"/>
    <mergeCell ref="P24:Q2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39"/>
  <sheetViews>
    <sheetView tabSelected="1" view="pageBreakPreview" zoomScaleSheetLayoutView="100" workbookViewId="0" topLeftCell="A1">
      <selection activeCell="G74" sqref="G74"/>
    </sheetView>
  </sheetViews>
  <sheetFormatPr defaultColWidth="9.140625" defaultRowHeight="12.75"/>
  <cols>
    <col min="1" max="1" width="27.7109375" style="0" customWidth="1"/>
    <col min="2" max="3" width="11.00390625" style="1" customWidth="1"/>
    <col min="4" max="4" width="15.00390625" style="1" customWidth="1"/>
    <col min="6" max="6" width="6.00390625" style="0" customWidth="1"/>
    <col min="7" max="7" width="9.140625" style="0" customWidth="1"/>
    <col min="8" max="9" width="11.00390625" style="0" customWidth="1"/>
    <col min="10" max="10" width="15.00390625" style="0" customWidth="1"/>
    <col min="11" max="11" width="9.28125" style="0" customWidth="1"/>
    <col min="12" max="12" width="5.7109375" style="0" customWidth="1"/>
  </cols>
  <sheetData>
    <row r="1" ht="18" customHeight="1" thickBot="1"/>
    <row r="2" spans="1:5" ht="18">
      <c r="A2" s="196" t="s">
        <v>111</v>
      </c>
      <c r="B2" s="197"/>
      <c r="C2" s="197"/>
      <c r="D2" s="197"/>
      <c r="E2" s="198"/>
    </row>
    <row r="3" spans="1:5" ht="23.25">
      <c r="A3" s="199" t="s">
        <v>112</v>
      </c>
      <c r="B3" s="200"/>
      <c r="C3" s="200"/>
      <c r="D3" s="200"/>
      <c r="E3" s="201"/>
    </row>
    <row r="4" spans="1:5" ht="23.25" customHeight="1" thickBot="1">
      <c r="A4" s="202" t="s">
        <v>113</v>
      </c>
      <c r="B4" s="203"/>
      <c r="C4" s="203"/>
      <c r="D4" s="203"/>
      <c r="E4" s="204"/>
    </row>
    <row r="5" spans="1:5" ht="33" customHeight="1">
      <c r="A5" s="195" t="s">
        <v>114</v>
      </c>
      <c r="B5" s="195"/>
      <c r="C5" s="195"/>
      <c r="D5" s="195"/>
      <c r="E5" s="195"/>
    </row>
    <row r="7" spans="1:14" ht="15.75">
      <c r="A7" s="112" t="s">
        <v>96</v>
      </c>
      <c r="B7" s="112"/>
      <c r="C7" s="112"/>
      <c r="D7" s="112"/>
      <c r="E7" s="112"/>
      <c r="F7" s="79"/>
      <c r="L7" s="79"/>
      <c r="M7" s="79"/>
      <c r="N7" s="79"/>
    </row>
    <row r="8" ht="13.5" thickBot="1"/>
    <row r="9" spans="1:5" ht="13.5" thickBot="1">
      <c r="A9" s="5" t="s">
        <v>3</v>
      </c>
      <c r="B9" s="164" t="s">
        <v>94</v>
      </c>
      <c r="C9" s="164" t="s">
        <v>95</v>
      </c>
      <c r="D9" s="164" t="s">
        <v>93</v>
      </c>
      <c r="E9" s="68" t="s">
        <v>85</v>
      </c>
    </row>
    <row r="10" spans="1:5" ht="12.75" customHeight="1">
      <c r="A10" s="80" t="s">
        <v>19</v>
      </c>
      <c r="B10" s="168">
        <v>16.7</v>
      </c>
      <c r="C10" s="165">
        <v>16.125</v>
      </c>
      <c r="D10" s="173">
        <v>32.825</v>
      </c>
      <c r="E10" s="171">
        <v>1</v>
      </c>
    </row>
    <row r="11" spans="1:5" ht="13.5" customHeight="1" thickBot="1">
      <c r="A11" s="81"/>
      <c r="B11" s="169"/>
      <c r="C11" s="166"/>
      <c r="D11" s="174"/>
      <c r="E11" s="172"/>
    </row>
    <row r="12" spans="1:5" ht="12.75" customHeight="1">
      <c r="A12" s="178" t="s">
        <v>103</v>
      </c>
      <c r="B12" s="168">
        <v>16.15</v>
      </c>
      <c r="C12" s="165">
        <v>15.875</v>
      </c>
      <c r="D12" s="173">
        <v>32.025</v>
      </c>
      <c r="E12" s="171">
        <v>2</v>
      </c>
    </row>
    <row r="13" spans="1:5" ht="13.5" customHeight="1" thickBot="1">
      <c r="A13" s="179"/>
      <c r="B13" s="170"/>
      <c r="C13" s="167"/>
      <c r="D13" s="175"/>
      <c r="E13" s="172"/>
    </row>
    <row r="14" spans="1:5" ht="12.75" customHeight="1">
      <c r="A14" s="80" t="s">
        <v>90</v>
      </c>
      <c r="B14" s="169">
        <v>16.5</v>
      </c>
      <c r="C14" s="166">
        <v>15.475</v>
      </c>
      <c r="D14" s="174">
        <v>31.975</v>
      </c>
      <c r="E14" s="171">
        <v>3</v>
      </c>
    </row>
    <row r="15" spans="1:5" ht="13.5" customHeight="1" thickBot="1">
      <c r="A15" s="81"/>
      <c r="B15" s="169"/>
      <c r="C15" s="166"/>
      <c r="D15" s="174"/>
      <c r="E15" s="172"/>
    </row>
    <row r="16" spans="1:5" ht="12.75" customHeight="1">
      <c r="A16" s="87" t="s">
        <v>76</v>
      </c>
      <c r="B16" s="168">
        <v>15.25</v>
      </c>
      <c r="C16" s="165">
        <v>15.325</v>
      </c>
      <c r="D16" s="173">
        <v>30.575</v>
      </c>
      <c r="E16" s="171">
        <v>4</v>
      </c>
    </row>
    <row r="17" spans="1:5" ht="13.5" customHeight="1" thickBot="1">
      <c r="A17" s="86"/>
      <c r="B17" s="170"/>
      <c r="C17" s="167"/>
      <c r="D17" s="175"/>
      <c r="E17" s="172"/>
    </row>
    <row r="18" spans="1:5" ht="12.75" customHeight="1">
      <c r="A18" s="80" t="s">
        <v>88</v>
      </c>
      <c r="B18" s="169">
        <v>15.8</v>
      </c>
      <c r="C18" s="166">
        <v>14.7</v>
      </c>
      <c r="D18" s="174">
        <v>30.5</v>
      </c>
      <c r="E18" s="171">
        <v>5</v>
      </c>
    </row>
    <row r="19" spans="1:5" ht="13.5" customHeight="1" thickBot="1">
      <c r="A19" s="81"/>
      <c r="B19" s="169"/>
      <c r="C19" s="166"/>
      <c r="D19" s="174"/>
      <c r="E19" s="172"/>
    </row>
    <row r="20" spans="1:5" ht="12.75" customHeight="1">
      <c r="A20" s="80" t="s">
        <v>89</v>
      </c>
      <c r="B20" s="168">
        <v>15.65</v>
      </c>
      <c r="C20" s="165">
        <v>14.375</v>
      </c>
      <c r="D20" s="173">
        <v>30.025</v>
      </c>
      <c r="E20" s="171">
        <v>6</v>
      </c>
    </row>
    <row r="21" spans="1:5" ht="13.5" customHeight="1" thickBot="1">
      <c r="A21" s="81"/>
      <c r="B21" s="170"/>
      <c r="C21" s="167"/>
      <c r="D21" s="175"/>
      <c r="E21" s="172"/>
    </row>
    <row r="22" spans="1:5" ht="12.75" customHeight="1">
      <c r="A22" s="178" t="s">
        <v>104</v>
      </c>
      <c r="B22" s="169">
        <v>14.9</v>
      </c>
      <c r="C22" s="166">
        <v>14.825</v>
      </c>
      <c r="D22" s="174">
        <v>29.725</v>
      </c>
      <c r="E22" s="171">
        <v>7</v>
      </c>
    </row>
    <row r="23" spans="1:5" ht="13.5" customHeight="1" thickBot="1">
      <c r="A23" s="179"/>
      <c r="B23" s="169"/>
      <c r="C23" s="166"/>
      <c r="D23" s="174"/>
      <c r="E23" s="172"/>
    </row>
    <row r="24" spans="1:5" ht="12.75" customHeight="1">
      <c r="A24" s="80" t="s">
        <v>17</v>
      </c>
      <c r="B24" s="168">
        <v>15.15</v>
      </c>
      <c r="C24" s="165">
        <v>14.05</v>
      </c>
      <c r="D24" s="173">
        <v>29.2</v>
      </c>
      <c r="E24" s="171">
        <v>8</v>
      </c>
    </row>
    <row r="25" spans="1:5" ht="13.5" customHeight="1" thickBot="1">
      <c r="A25" s="81"/>
      <c r="B25" s="170"/>
      <c r="C25" s="167"/>
      <c r="D25" s="175"/>
      <c r="E25" s="172"/>
    </row>
    <row r="26" spans="1:5" ht="12.75" customHeight="1">
      <c r="A26" s="80" t="s">
        <v>15</v>
      </c>
      <c r="B26" s="169">
        <v>14.45</v>
      </c>
      <c r="C26" s="166">
        <v>13.4</v>
      </c>
      <c r="D26" s="174">
        <v>27.85</v>
      </c>
      <c r="E26" s="171">
        <v>9</v>
      </c>
    </row>
    <row r="27" spans="1:5" ht="13.5" customHeight="1" thickBot="1">
      <c r="A27" s="81"/>
      <c r="B27" s="169"/>
      <c r="C27" s="166"/>
      <c r="D27" s="174"/>
      <c r="E27" s="172"/>
    </row>
    <row r="28" spans="1:5" ht="12.75" customHeight="1">
      <c r="A28" s="80" t="s">
        <v>14</v>
      </c>
      <c r="B28" s="168">
        <v>13.85</v>
      </c>
      <c r="C28" s="165">
        <v>13.1</v>
      </c>
      <c r="D28" s="173">
        <v>26.95</v>
      </c>
      <c r="E28" s="171">
        <v>10</v>
      </c>
    </row>
    <row r="29" spans="1:5" ht="13.5" customHeight="1" thickBot="1">
      <c r="A29" s="86"/>
      <c r="B29" s="170"/>
      <c r="C29" s="167"/>
      <c r="D29" s="175"/>
      <c r="E29" s="172"/>
    </row>
    <row r="30" spans="1:5" ht="12.75" customHeight="1">
      <c r="A30" s="80" t="s">
        <v>86</v>
      </c>
      <c r="B30" s="169">
        <v>13.45</v>
      </c>
      <c r="C30" s="166">
        <v>13.375</v>
      </c>
      <c r="D30" s="174">
        <v>26.825</v>
      </c>
      <c r="E30" s="171">
        <v>11</v>
      </c>
    </row>
    <row r="31" spans="1:5" ht="13.5" customHeight="1" thickBot="1">
      <c r="A31" s="81"/>
      <c r="B31" s="169"/>
      <c r="C31" s="166"/>
      <c r="D31" s="174"/>
      <c r="E31" s="172"/>
    </row>
    <row r="32" spans="1:5" ht="12.75" customHeight="1">
      <c r="A32" s="80" t="s">
        <v>20</v>
      </c>
      <c r="B32" s="168">
        <v>13.65</v>
      </c>
      <c r="C32" s="165">
        <v>12.225</v>
      </c>
      <c r="D32" s="173">
        <v>25.875</v>
      </c>
      <c r="E32" s="171">
        <v>12</v>
      </c>
    </row>
    <row r="33" spans="1:5" ht="13.5" thickBot="1">
      <c r="A33" s="86"/>
      <c r="B33" s="170"/>
      <c r="C33" s="167"/>
      <c r="D33" s="175"/>
      <c r="E33" s="172"/>
    </row>
    <row r="34" spans="1:5" ht="12.75" customHeight="1">
      <c r="A34" s="80" t="s">
        <v>16</v>
      </c>
      <c r="B34" s="169">
        <v>12.8</v>
      </c>
      <c r="C34" s="166">
        <v>12.325</v>
      </c>
      <c r="D34" s="174">
        <v>25.125</v>
      </c>
      <c r="E34" s="171">
        <v>13</v>
      </c>
    </row>
    <row r="35" spans="1:5" ht="13.5" thickBot="1">
      <c r="A35" s="81"/>
      <c r="B35" s="170"/>
      <c r="C35" s="167"/>
      <c r="D35" s="175"/>
      <c r="E35" s="172"/>
    </row>
    <row r="36" ht="20.25" customHeight="1"/>
    <row r="38" spans="1:5" ht="15.75">
      <c r="A38" s="43" t="s">
        <v>97</v>
      </c>
      <c r="B38" s="43"/>
      <c r="C38" s="43"/>
      <c r="D38" s="43"/>
      <c r="E38" s="43"/>
    </row>
    <row r="39" spans="2:4" ht="13.5" thickBot="1">
      <c r="B39"/>
      <c r="C39"/>
      <c r="D39"/>
    </row>
    <row r="40" spans="1:5" ht="13.5" thickBot="1">
      <c r="A40" s="5" t="s">
        <v>3</v>
      </c>
      <c r="B40" s="164" t="s">
        <v>94</v>
      </c>
      <c r="C40" s="164" t="s">
        <v>95</v>
      </c>
      <c r="D40" s="164" t="s">
        <v>93</v>
      </c>
      <c r="E40" s="68" t="s">
        <v>85</v>
      </c>
    </row>
    <row r="41" spans="1:5" ht="13.5" customHeight="1">
      <c r="A41" s="209" t="s">
        <v>105</v>
      </c>
      <c r="B41" s="168">
        <v>16.8</v>
      </c>
      <c r="C41" s="168">
        <v>18.7</v>
      </c>
      <c r="D41" s="176">
        <f>SUM(B41:C42)</f>
        <v>35.5</v>
      </c>
      <c r="E41" s="205">
        <v>1</v>
      </c>
    </row>
    <row r="42" spans="1:5" ht="13.5" thickBot="1">
      <c r="A42" s="210"/>
      <c r="B42" s="170"/>
      <c r="C42" s="170"/>
      <c r="D42" s="177"/>
      <c r="E42" s="206"/>
    </row>
    <row r="43" spans="1:5" ht="13.5" customHeight="1">
      <c r="A43" s="207" t="s">
        <v>26</v>
      </c>
      <c r="B43" s="168">
        <v>18</v>
      </c>
      <c r="C43" s="168">
        <v>16.65</v>
      </c>
      <c r="D43" s="176">
        <f>SUM(B43:C44)</f>
        <v>34.65</v>
      </c>
      <c r="E43" s="205">
        <v>2</v>
      </c>
    </row>
    <row r="44" spans="1:5" ht="13.5" thickBot="1">
      <c r="A44" s="208"/>
      <c r="B44" s="170"/>
      <c r="C44" s="170"/>
      <c r="D44" s="177"/>
      <c r="E44" s="206"/>
    </row>
    <row r="45" spans="1:5" ht="12.75">
      <c r="A45" s="80" t="s">
        <v>23</v>
      </c>
      <c r="B45" s="168">
        <v>17.55</v>
      </c>
      <c r="C45" s="165">
        <v>16.5</v>
      </c>
      <c r="D45" s="176">
        <f>SUM(B45:C46)</f>
        <v>34.05</v>
      </c>
      <c r="E45" s="171">
        <v>3</v>
      </c>
    </row>
    <row r="46" spans="1:5" ht="13.5" customHeight="1" thickBot="1">
      <c r="A46" s="86"/>
      <c r="B46" s="170"/>
      <c r="C46" s="167"/>
      <c r="D46" s="177"/>
      <c r="E46" s="172"/>
    </row>
    <row r="47" spans="1:5" ht="13.5" customHeight="1">
      <c r="A47" s="87" t="s">
        <v>29</v>
      </c>
      <c r="B47" s="168">
        <v>16.95</v>
      </c>
      <c r="C47" s="165">
        <v>17</v>
      </c>
      <c r="D47" s="176">
        <f>SUM(B47:C48)</f>
        <v>33.95</v>
      </c>
      <c r="E47" s="171">
        <v>4</v>
      </c>
    </row>
    <row r="48" spans="1:5" ht="13.5" customHeight="1" thickBot="1">
      <c r="A48" s="81"/>
      <c r="B48" s="170"/>
      <c r="C48" s="167"/>
      <c r="D48" s="177"/>
      <c r="E48" s="172"/>
    </row>
    <row r="49" spans="1:5" ht="13.5" customHeight="1">
      <c r="A49" s="80" t="s">
        <v>27</v>
      </c>
      <c r="B49" s="168">
        <v>17.9</v>
      </c>
      <c r="C49" s="165">
        <v>15.9</v>
      </c>
      <c r="D49" s="176">
        <f>SUM(B49:C50)</f>
        <v>33.8</v>
      </c>
      <c r="E49" s="171">
        <v>5</v>
      </c>
    </row>
    <row r="50" spans="1:5" ht="13.5" customHeight="1" thickBot="1">
      <c r="A50" s="81"/>
      <c r="B50" s="170"/>
      <c r="C50" s="167"/>
      <c r="D50" s="177"/>
      <c r="E50" s="172"/>
    </row>
    <row r="51" spans="1:5" ht="13.5" customHeight="1">
      <c r="A51" s="80" t="s">
        <v>36</v>
      </c>
      <c r="B51" s="168">
        <v>16.1</v>
      </c>
      <c r="C51" s="165">
        <v>15.4</v>
      </c>
      <c r="D51" s="176">
        <f>SUM(B51:C52)</f>
        <v>31.5</v>
      </c>
      <c r="E51" s="171">
        <v>6</v>
      </c>
    </row>
    <row r="52" spans="1:5" ht="13.5" customHeight="1" thickBot="1">
      <c r="A52" s="86"/>
      <c r="B52" s="170"/>
      <c r="C52" s="167"/>
      <c r="D52" s="177"/>
      <c r="E52" s="172"/>
    </row>
    <row r="53" spans="1:5" ht="13.5" customHeight="1">
      <c r="A53" s="80" t="s">
        <v>35</v>
      </c>
      <c r="B53" s="168">
        <v>15.75</v>
      </c>
      <c r="C53" s="165">
        <v>15.1</v>
      </c>
      <c r="D53" s="176">
        <f>SUM(B53:C54)</f>
        <v>30.85</v>
      </c>
      <c r="E53" s="171">
        <v>7</v>
      </c>
    </row>
    <row r="54" spans="1:5" ht="13.5" customHeight="1" thickBot="1">
      <c r="A54" s="86"/>
      <c r="B54" s="170"/>
      <c r="C54" s="167"/>
      <c r="D54" s="177"/>
      <c r="E54" s="172"/>
    </row>
    <row r="55" spans="1:5" ht="13.5" customHeight="1">
      <c r="A55" s="80" t="s">
        <v>28</v>
      </c>
      <c r="B55" s="168">
        <v>16</v>
      </c>
      <c r="C55" s="165">
        <v>14.8</v>
      </c>
      <c r="D55" s="176">
        <f>SUM(B55:C56)</f>
        <v>30.8</v>
      </c>
      <c r="E55" s="171">
        <v>8</v>
      </c>
    </row>
    <row r="56" spans="1:5" ht="13.5" customHeight="1" thickBot="1">
      <c r="A56" s="81"/>
      <c r="B56" s="170"/>
      <c r="C56" s="167"/>
      <c r="D56" s="177"/>
      <c r="E56" s="172"/>
    </row>
    <row r="57" spans="1:5" ht="13.5" customHeight="1">
      <c r="A57" s="80" t="s">
        <v>30</v>
      </c>
      <c r="B57" s="168">
        <v>15.9</v>
      </c>
      <c r="C57" s="165">
        <v>14.8</v>
      </c>
      <c r="D57" s="176">
        <f>SUM(B57:C58)</f>
        <v>30.700000000000003</v>
      </c>
      <c r="E57" s="171">
        <v>9</v>
      </c>
    </row>
    <row r="58" spans="1:5" ht="13.5" customHeight="1" thickBot="1">
      <c r="A58" s="81"/>
      <c r="B58" s="170"/>
      <c r="C58" s="167"/>
      <c r="D58" s="177"/>
      <c r="E58" s="172"/>
    </row>
    <row r="59" spans="1:5" ht="13.5" customHeight="1">
      <c r="A59" s="80" t="s">
        <v>34</v>
      </c>
      <c r="B59" s="168">
        <v>15.05</v>
      </c>
      <c r="C59" s="165">
        <v>14.7</v>
      </c>
      <c r="D59" s="176">
        <f>SUM(B59:C60)</f>
        <v>29.75</v>
      </c>
      <c r="E59" s="171">
        <v>10</v>
      </c>
    </row>
    <row r="60" spans="1:5" ht="13.5" customHeight="1" thickBot="1">
      <c r="A60" s="86"/>
      <c r="B60" s="170"/>
      <c r="C60" s="167"/>
      <c r="D60" s="177"/>
      <c r="E60" s="172"/>
    </row>
    <row r="61" spans="1:5" ht="13.5" customHeight="1">
      <c r="A61" s="80" t="s">
        <v>37</v>
      </c>
      <c r="B61" s="168">
        <v>14.6</v>
      </c>
      <c r="C61" s="165">
        <v>14.425</v>
      </c>
      <c r="D61" s="176">
        <f>SUM(B61:C62)</f>
        <v>29.025</v>
      </c>
      <c r="E61" s="171">
        <v>11</v>
      </c>
    </row>
    <row r="62" spans="1:5" ht="13.5" customHeight="1" thickBot="1">
      <c r="A62" s="86"/>
      <c r="B62" s="170"/>
      <c r="C62" s="167"/>
      <c r="D62" s="177"/>
      <c r="E62" s="172"/>
    </row>
    <row r="63" spans="1:5" ht="13.5" customHeight="1">
      <c r="A63" s="80" t="s">
        <v>24</v>
      </c>
      <c r="B63" s="168">
        <v>14.15</v>
      </c>
      <c r="C63" s="165">
        <v>14.05</v>
      </c>
      <c r="D63" s="176">
        <f>SUM(B63:C64)</f>
        <v>28.200000000000003</v>
      </c>
      <c r="E63" s="171">
        <v>12</v>
      </c>
    </row>
    <row r="64" spans="1:5" ht="12.75" customHeight="1" thickBot="1">
      <c r="A64" s="81"/>
      <c r="B64" s="170"/>
      <c r="C64" s="167"/>
      <c r="D64" s="177"/>
      <c r="E64" s="172"/>
    </row>
    <row r="65" spans="1:5" ht="16.5" customHeight="1">
      <c r="A65" s="80" t="s">
        <v>31</v>
      </c>
      <c r="B65" s="168">
        <v>15.4</v>
      </c>
      <c r="C65" s="165">
        <v>12.475</v>
      </c>
      <c r="D65" s="176">
        <f>SUM(B65:C66)</f>
        <v>27.875</v>
      </c>
      <c r="E65" s="171">
        <v>13</v>
      </c>
    </row>
    <row r="66" spans="1:5" ht="13.5" thickBot="1">
      <c r="A66" s="81"/>
      <c r="B66" s="170"/>
      <c r="C66" s="167"/>
      <c r="D66" s="177"/>
      <c r="E66" s="172"/>
    </row>
    <row r="67" spans="1:5" ht="12.75">
      <c r="A67" s="80" t="s">
        <v>32</v>
      </c>
      <c r="B67" s="168">
        <v>13.55</v>
      </c>
      <c r="C67" s="165">
        <v>12.65</v>
      </c>
      <c r="D67" s="176">
        <f>SUM(B67:C68)</f>
        <v>26.200000000000003</v>
      </c>
      <c r="E67" s="171">
        <v>14</v>
      </c>
    </row>
    <row r="68" spans="1:5" ht="13.5" customHeight="1" thickBot="1">
      <c r="A68" s="81"/>
      <c r="B68" s="170"/>
      <c r="C68" s="167"/>
      <c r="D68" s="177"/>
      <c r="E68" s="172"/>
    </row>
    <row r="69" spans="1:5" ht="13.5" customHeight="1">
      <c r="A69" s="80" t="s">
        <v>25</v>
      </c>
      <c r="B69" s="168">
        <v>13.95</v>
      </c>
      <c r="C69" s="165">
        <v>12.1</v>
      </c>
      <c r="D69" s="176">
        <f>SUM(B69:C70)</f>
        <v>26.049999999999997</v>
      </c>
      <c r="E69" s="171">
        <v>15</v>
      </c>
    </row>
    <row r="70" spans="1:5" ht="13.5" customHeight="1" thickBot="1">
      <c r="A70" s="81"/>
      <c r="B70" s="170"/>
      <c r="C70" s="167"/>
      <c r="D70" s="177"/>
      <c r="E70" s="172"/>
    </row>
    <row r="71" ht="21.75" customHeight="1"/>
    <row r="72" ht="13.5" customHeight="1"/>
    <row r="73" spans="1:5" ht="15.75">
      <c r="A73" s="112" t="s">
        <v>98</v>
      </c>
      <c r="B73" s="112"/>
      <c r="C73" s="112"/>
      <c r="D73" s="112"/>
      <c r="E73" s="112"/>
    </row>
    <row r="74" ht="13.5" thickBot="1"/>
    <row r="75" spans="1:5" ht="12.75" customHeight="1" thickBot="1">
      <c r="A75" s="5" t="s">
        <v>3</v>
      </c>
      <c r="B75" s="164" t="s">
        <v>101</v>
      </c>
      <c r="C75" s="164" t="s">
        <v>102</v>
      </c>
      <c r="D75" s="164" t="s">
        <v>93</v>
      </c>
      <c r="E75" s="68" t="s">
        <v>85</v>
      </c>
    </row>
    <row r="76" spans="1:5" ht="13.5" customHeight="1">
      <c r="A76" s="80" t="s">
        <v>44</v>
      </c>
      <c r="B76" s="168">
        <v>19.375</v>
      </c>
      <c r="C76" s="165">
        <v>19.425</v>
      </c>
      <c r="D76" s="176">
        <f>SUM(B76:C77)</f>
        <v>38.8</v>
      </c>
      <c r="E76" s="171">
        <v>1</v>
      </c>
    </row>
    <row r="77" spans="1:5" ht="12.75" customHeight="1" thickBot="1">
      <c r="A77" s="81"/>
      <c r="B77" s="170"/>
      <c r="C77" s="167"/>
      <c r="D77" s="177"/>
      <c r="E77" s="172"/>
    </row>
    <row r="78" spans="1:5" ht="13.5" customHeight="1">
      <c r="A78" s="80" t="s">
        <v>45</v>
      </c>
      <c r="B78" s="168">
        <v>17.2</v>
      </c>
      <c r="C78" s="165">
        <v>17.275</v>
      </c>
      <c r="D78" s="176">
        <f>SUM(B78:C79)</f>
        <v>34.474999999999994</v>
      </c>
      <c r="E78" s="171">
        <v>2</v>
      </c>
    </row>
    <row r="79" spans="1:5" ht="12.75" customHeight="1" thickBot="1">
      <c r="A79" s="81"/>
      <c r="B79" s="170"/>
      <c r="C79" s="167"/>
      <c r="D79" s="177"/>
      <c r="E79" s="172"/>
    </row>
    <row r="80" spans="1:5" ht="13.5" customHeight="1">
      <c r="A80" s="80" t="s">
        <v>51</v>
      </c>
      <c r="B80" s="168">
        <v>16.275</v>
      </c>
      <c r="C80" s="165">
        <v>16.65</v>
      </c>
      <c r="D80" s="176">
        <f>SUM(B80:C81)</f>
        <v>32.925</v>
      </c>
      <c r="E80" s="171">
        <v>3</v>
      </c>
    </row>
    <row r="81" spans="1:5" ht="13.5" thickBot="1">
      <c r="A81" s="86"/>
      <c r="B81" s="170"/>
      <c r="C81" s="167"/>
      <c r="D81" s="177"/>
      <c r="E81" s="172"/>
    </row>
    <row r="82" spans="1:5" ht="12.75">
      <c r="A82" s="180" t="s">
        <v>106</v>
      </c>
      <c r="B82" s="168">
        <v>15.9</v>
      </c>
      <c r="C82" s="165">
        <v>16.15</v>
      </c>
      <c r="D82" s="176">
        <f>SUM(B82:C83)</f>
        <v>32.05</v>
      </c>
      <c r="E82" s="171">
        <v>4</v>
      </c>
    </row>
    <row r="83" spans="1:5" ht="13.5" thickBot="1">
      <c r="A83" s="181"/>
      <c r="B83" s="170"/>
      <c r="C83" s="167"/>
      <c r="D83" s="177"/>
      <c r="E83" s="172"/>
    </row>
    <row r="84" spans="1:5" ht="12.75">
      <c r="A84" s="80" t="s">
        <v>47</v>
      </c>
      <c r="B84" s="168">
        <v>16.1</v>
      </c>
      <c r="C84" s="165">
        <v>15.725</v>
      </c>
      <c r="D84" s="176">
        <f>SUM(B84:C85)</f>
        <v>31.825000000000003</v>
      </c>
      <c r="E84" s="171">
        <v>5</v>
      </c>
    </row>
    <row r="85" spans="1:5" ht="13.5" thickBot="1">
      <c r="A85" s="86"/>
      <c r="B85" s="170"/>
      <c r="C85" s="167"/>
      <c r="D85" s="177"/>
      <c r="E85" s="172"/>
    </row>
    <row r="86" spans="1:5" ht="12.75">
      <c r="A86" s="80" t="s">
        <v>48</v>
      </c>
      <c r="B86" s="168">
        <v>16.175</v>
      </c>
      <c r="C86" s="165">
        <v>14.575</v>
      </c>
      <c r="D86" s="176">
        <f>SUM(B86:C87)</f>
        <v>30.75</v>
      </c>
      <c r="E86" s="171">
        <v>6</v>
      </c>
    </row>
    <row r="87" spans="1:5" ht="13.5" thickBot="1">
      <c r="A87" s="86"/>
      <c r="B87" s="170"/>
      <c r="C87" s="167"/>
      <c r="D87" s="177"/>
      <c r="E87" s="172"/>
    </row>
    <row r="88" spans="1:5" ht="12.75">
      <c r="A88" s="80" t="s">
        <v>52</v>
      </c>
      <c r="B88" s="168">
        <v>15.75</v>
      </c>
      <c r="C88" s="165">
        <v>15</v>
      </c>
      <c r="D88" s="176">
        <f>SUM(B88:C89)</f>
        <v>30.75</v>
      </c>
      <c r="E88" s="171">
        <v>6</v>
      </c>
    </row>
    <row r="89" spans="1:5" ht="13.5" thickBot="1">
      <c r="A89" s="86"/>
      <c r="B89" s="170"/>
      <c r="C89" s="167"/>
      <c r="D89" s="177"/>
      <c r="E89" s="172"/>
    </row>
    <row r="90" spans="1:5" ht="12.75">
      <c r="A90" s="80" t="s">
        <v>50</v>
      </c>
      <c r="B90" s="168">
        <v>13.975</v>
      </c>
      <c r="C90" s="165">
        <v>16.2</v>
      </c>
      <c r="D90" s="176">
        <f>SUM(B90:C91)</f>
        <v>30.174999999999997</v>
      </c>
      <c r="E90" s="171">
        <v>8</v>
      </c>
    </row>
    <row r="91" spans="1:5" ht="13.5" thickBot="1">
      <c r="A91" s="81"/>
      <c r="B91" s="170"/>
      <c r="C91" s="167"/>
      <c r="D91" s="177"/>
      <c r="E91" s="172"/>
    </row>
    <row r="92" spans="1:5" ht="12.75">
      <c r="A92" s="80" t="s">
        <v>43</v>
      </c>
      <c r="B92" s="168">
        <v>15.375</v>
      </c>
      <c r="C92" s="165">
        <v>14.45</v>
      </c>
      <c r="D92" s="176">
        <f>SUM(B92:C93)</f>
        <v>29.825</v>
      </c>
      <c r="E92" s="171">
        <v>9</v>
      </c>
    </row>
    <row r="93" spans="1:5" ht="13.5" thickBot="1">
      <c r="A93" s="81"/>
      <c r="B93" s="170"/>
      <c r="C93" s="167"/>
      <c r="D93" s="177"/>
      <c r="E93" s="172"/>
    </row>
    <row r="94" spans="1:5" ht="12.75">
      <c r="A94" s="80" t="s">
        <v>42</v>
      </c>
      <c r="B94" s="168">
        <v>13.075</v>
      </c>
      <c r="C94" s="165">
        <v>14.575</v>
      </c>
      <c r="D94" s="176">
        <f>SUM(B94:C95)</f>
        <v>27.65</v>
      </c>
      <c r="E94" s="171">
        <v>10</v>
      </c>
    </row>
    <row r="95" spans="1:5" ht="13.5" thickBot="1">
      <c r="A95" s="86"/>
      <c r="B95" s="170"/>
      <c r="C95" s="167"/>
      <c r="D95" s="177"/>
      <c r="E95" s="172"/>
    </row>
    <row r="96" spans="1:5" ht="12.75">
      <c r="A96" s="80" t="s">
        <v>46</v>
      </c>
      <c r="B96" s="168">
        <v>13.125</v>
      </c>
      <c r="C96" s="165">
        <v>12.375</v>
      </c>
      <c r="D96" s="176">
        <f>SUM(B96:C97)</f>
        <v>25.5</v>
      </c>
      <c r="E96" s="171">
        <v>11</v>
      </c>
    </row>
    <row r="97" spans="1:5" ht="13.5" thickBot="1">
      <c r="A97" s="81"/>
      <c r="B97" s="170"/>
      <c r="C97" s="167"/>
      <c r="D97" s="177"/>
      <c r="E97" s="172"/>
    </row>
    <row r="98" spans="1:5" s="65" customFormat="1" ht="25.5" customHeight="1">
      <c r="A98" s="191"/>
      <c r="B98" s="192"/>
      <c r="C98" s="192"/>
      <c r="D98" s="193"/>
      <c r="E98" s="194"/>
    </row>
    <row r="100" spans="1:5" ht="15.75">
      <c r="A100" s="112" t="s">
        <v>100</v>
      </c>
      <c r="B100" s="112"/>
      <c r="C100" s="112"/>
      <c r="D100" s="112"/>
      <c r="E100" s="112"/>
    </row>
    <row r="101" ht="13.5" thickBot="1"/>
    <row r="102" spans="1:5" ht="13.5" thickBot="1">
      <c r="A102" s="5" t="s">
        <v>3</v>
      </c>
      <c r="B102" s="164" t="s">
        <v>101</v>
      </c>
      <c r="C102" s="164" t="s">
        <v>102</v>
      </c>
      <c r="D102" s="164" t="s">
        <v>93</v>
      </c>
      <c r="E102" s="68" t="s">
        <v>85</v>
      </c>
    </row>
    <row r="103" spans="1:5" ht="12.75">
      <c r="A103" s="80" t="s">
        <v>59</v>
      </c>
      <c r="B103" s="168">
        <v>18.675</v>
      </c>
      <c r="C103" s="165">
        <v>19.575</v>
      </c>
      <c r="D103" s="176">
        <f>SUM(B103:C104)</f>
        <v>38.25</v>
      </c>
      <c r="E103" s="171">
        <v>1</v>
      </c>
    </row>
    <row r="104" spans="1:5" ht="13.5" thickBot="1">
      <c r="A104" s="182"/>
      <c r="B104" s="170"/>
      <c r="C104" s="167"/>
      <c r="D104" s="177"/>
      <c r="E104" s="172"/>
    </row>
    <row r="105" spans="1:5" ht="12.75">
      <c r="A105" s="80" t="s">
        <v>61</v>
      </c>
      <c r="B105" s="168">
        <v>18</v>
      </c>
      <c r="C105" s="165">
        <v>18.55</v>
      </c>
      <c r="D105" s="176">
        <f>SUM(B105:C106)</f>
        <v>36.55</v>
      </c>
      <c r="E105" s="171">
        <v>2</v>
      </c>
    </row>
    <row r="106" spans="1:5" ht="13.5" thickBot="1">
      <c r="A106" s="182"/>
      <c r="B106" s="170"/>
      <c r="C106" s="167"/>
      <c r="D106" s="177"/>
      <c r="E106" s="172"/>
    </row>
    <row r="107" spans="1:5" ht="12.75">
      <c r="A107" s="80" t="s">
        <v>57</v>
      </c>
      <c r="B107" s="168">
        <v>16.775</v>
      </c>
      <c r="C107" s="165">
        <v>17.95</v>
      </c>
      <c r="D107" s="176">
        <f>SUM(B107:C108)</f>
        <v>34.724999999999994</v>
      </c>
      <c r="E107" s="171">
        <v>3</v>
      </c>
    </row>
    <row r="108" spans="1:5" ht="13.5" thickBot="1">
      <c r="A108" s="182"/>
      <c r="B108" s="170"/>
      <c r="C108" s="167"/>
      <c r="D108" s="177"/>
      <c r="E108" s="172"/>
    </row>
    <row r="109" spans="1:5" ht="12.75">
      <c r="A109" s="87" t="s">
        <v>60</v>
      </c>
      <c r="B109" s="168">
        <v>15.975</v>
      </c>
      <c r="C109" s="165">
        <v>15.925</v>
      </c>
      <c r="D109" s="176">
        <f>SUM(B109:C110)</f>
        <v>31.9</v>
      </c>
      <c r="E109" s="171">
        <v>4</v>
      </c>
    </row>
    <row r="110" spans="1:5" ht="13.5" thickBot="1">
      <c r="A110" s="81"/>
      <c r="B110" s="170"/>
      <c r="C110" s="167"/>
      <c r="D110" s="177"/>
      <c r="E110" s="172"/>
    </row>
    <row r="111" spans="1:5" ht="12.75">
      <c r="A111" s="80" t="s">
        <v>56</v>
      </c>
      <c r="B111" s="168">
        <v>15.425</v>
      </c>
      <c r="C111" s="165">
        <v>15.45</v>
      </c>
      <c r="D111" s="176">
        <f>SUM(B111:C112)</f>
        <v>30.875</v>
      </c>
      <c r="E111" s="171">
        <v>5</v>
      </c>
    </row>
    <row r="112" spans="1:5" ht="13.5" thickBot="1">
      <c r="A112" s="86"/>
      <c r="B112" s="170"/>
      <c r="C112" s="167"/>
      <c r="D112" s="177"/>
      <c r="E112" s="172"/>
    </row>
    <row r="113" spans="1:5" ht="12.75">
      <c r="A113" s="178" t="s">
        <v>109</v>
      </c>
      <c r="B113" s="168">
        <v>15.15</v>
      </c>
      <c r="C113" s="165">
        <v>15.7</v>
      </c>
      <c r="D113" s="176">
        <f>SUM(B113:C114)</f>
        <v>30.85</v>
      </c>
      <c r="E113" s="171">
        <v>6</v>
      </c>
    </row>
    <row r="114" spans="1:5" ht="13.5" thickBot="1">
      <c r="A114" s="179"/>
      <c r="B114" s="170"/>
      <c r="C114" s="167"/>
      <c r="D114" s="177"/>
      <c r="E114" s="172"/>
    </row>
    <row r="115" ht="25.5" customHeight="1"/>
    <row r="117" spans="1:7" ht="15.75">
      <c r="A117" s="112" t="s">
        <v>99</v>
      </c>
      <c r="B117" s="112"/>
      <c r="C117" s="112"/>
      <c r="D117" s="112"/>
      <c r="E117" s="112"/>
      <c r="F117" s="112"/>
      <c r="G117" s="112"/>
    </row>
    <row r="118" ht="13.5" thickBot="1"/>
    <row r="119" spans="1:7" ht="13.5" thickBot="1">
      <c r="A119" s="5" t="s">
        <v>3</v>
      </c>
      <c r="B119" s="164" t="s">
        <v>101</v>
      </c>
      <c r="C119" s="164" t="s">
        <v>102</v>
      </c>
      <c r="D119" s="164" t="s">
        <v>110</v>
      </c>
      <c r="E119" s="183" t="s">
        <v>93</v>
      </c>
      <c r="F119" s="184"/>
      <c r="G119" s="68" t="s">
        <v>85</v>
      </c>
    </row>
    <row r="120" spans="1:7" ht="12.75">
      <c r="A120" s="80" t="s">
        <v>62</v>
      </c>
      <c r="B120" s="168">
        <v>19.25</v>
      </c>
      <c r="C120" s="165">
        <v>20.55</v>
      </c>
      <c r="D120" s="168">
        <v>21.35</v>
      </c>
      <c r="E120" s="185">
        <f>SUM(B120:D121)</f>
        <v>61.15</v>
      </c>
      <c r="F120" s="186"/>
      <c r="G120" s="171">
        <v>1</v>
      </c>
    </row>
    <row r="121" spans="1:7" ht="13.5" thickBot="1">
      <c r="A121" s="86"/>
      <c r="B121" s="170"/>
      <c r="C121" s="167"/>
      <c r="D121" s="170"/>
      <c r="E121" s="187"/>
      <c r="F121" s="188"/>
      <c r="G121" s="172"/>
    </row>
    <row r="122" spans="1:7" ht="12.75">
      <c r="A122" s="80" t="s">
        <v>63</v>
      </c>
      <c r="B122" s="168">
        <v>19.2</v>
      </c>
      <c r="C122" s="165">
        <v>19.85</v>
      </c>
      <c r="D122" s="168">
        <v>19.075</v>
      </c>
      <c r="E122" s="185">
        <f>SUM(B122:D123)</f>
        <v>58.125</v>
      </c>
      <c r="F122" s="186"/>
      <c r="G122" s="171">
        <v>2</v>
      </c>
    </row>
    <row r="123" spans="1:7" ht="13.5" thickBot="1">
      <c r="A123" s="81"/>
      <c r="B123" s="170"/>
      <c r="C123" s="167"/>
      <c r="D123" s="170"/>
      <c r="E123" s="189"/>
      <c r="F123" s="190"/>
      <c r="G123" s="172"/>
    </row>
    <row r="124" spans="1:7" ht="12.75">
      <c r="A124" s="178" t="s">
        <v>107</v>
      </c>
      <c r="B124" s="168">
        <v>18.75</v>
      </c>
      <c r="C124" s="165">
        <v>19.975</v>
      </c>
      <c r="D124" s="168">
        <v>18.9</v>
      </c>
      <c r="E124" s="187">
        <f>SUM(B124:D125)</f>
        <v>57.625</v>
      </c>
      <c r="F124" s="188"/>
      <c r="G124" s="171">
        <v>3</v>
      </c>
    </row>
    <row r="125" spans="1:7" ht="13.5" thickBot="1">
      <c r="A125" s="179"/>
      <c r="B125" s="170"/>
      <c r="C125" s="167"/>
      <c r="D125" s="170"/>
      <c r="E125" s="187"/>
      <c r="F125" s="188"/>
      <c r="G125" s="172"/>
    </row>
    <row r="126" spans="1:7" ht="12.75">
      <c r="A126" s="87" t="s">
        <v>66</v>
      </c>
      <c r="B126" s="168">
        <v>16.7</v>
      </c>
      <c r="C126" s="165">
        <v>20.5</v>
      </c>
      <c r="D126" s="168">
        <v>18.2</v>
      </c>
      <c r="E126" s="185">
        <f>SUM(B126:D127)</f>
        <v>55.400000000000006</v>
      </c>
      <c r="F126" s="186"/>
      <c r="G126" s="171">
        <v>4</v>
      </c>
    </row>
    <row r="127" spans="1:7" ht="13.5" thickBot="1">
      <c r="A127" s="81"/>
      <c r="B127" s="170"/>
      <c r="C127" s="167"/>
      <c r="D127" s="170"/>
      <c r="E127" s="189"/>
      <c r="F127" s="190"/>
      <c r="G127" s="172"/>
    </row>
    <row r="128" spans="1:7" ht="12.75">
      <c r="A128" s="178" t="s">
        <v>108</v>
      </c>
      <c r="B128" s="168">
        <v>15.025</v>
      </c>
      <c r="C128" s="165">
        <v>17.875</v>
      </c>
      <c r="D128" s="168">
        <v>16.925</v>
      </c>
      <c r="E128" s="187">
        <f>SUM(B128:D129)</f>
        <v>49.825</v>
      </c>
      <c r="F128" s="188"/>
      <c r="G128" s="171">
        <v>5</v>
      </c>
    </row>
    <row r="129" spans="1:7" ht="13.5" thickBot="1">
      <c r="A129" s="179"/>
      <c r="B129" s="170"/>
      <c r="C129" s="167"/>
      <c r="D129" s="170"/>
      <c r="E129" s="187"/>
      <c r="F129" s="188"/>
      <c r="G129" s="172"/>
    </row>
    <row r="130" spans="1:7" ht="12.75">
      <c r="A130" s="80" t="s">
        <v>71</v>
      </c>
      <c r="B130" s="168">
        <v>15.075</v>
      </c>
      <c r="C130" s="165">
        <v>16.3</v>
      </c>
      <c r="D130" s="168">
        <v>18.375</v>
      </c>
      <c r="E130" s="185">
        <f>SUM(B130:D131)</f>
        <v>49.75</v>
      </c>
      <c r="F130" s="186"/>
      <c r="G130" s="171">
        <v>6</v>
      </c>
    </row>
    <row r="131" spans="1:7" ht="13.5" thickBot="1">
      <c r="A131" s="81"/>
      <c r="B131" s="170"/>
      <c r="C131" s="167"/>
      <c r="D131" s="170"/>
      <c r="E131" s="189"/>
      <c r="F131" s="190"/>
      <c r="G131" s="172"/>
    </row>
    <row r="132" spans="1:7" ht="12.75">
      <c r="A132" s="80" t="s">
        <v>67</v>
      </c>
      <c r="B132" s="168">
        <v>15.85</v>
      </c>
      <c r="C132" s="165">
        <v>16.75</v>
      </c>
      <c r="D132" s="168">
        <v>16.9</v>
      </c>
      <c r="E132" s="187">
        <f>SUM(B132:D133)</f>
        <v>49.5</v>
      </c>
      <c r="F132" s="188"/>
      <c r="G132" s="171">
        <v>7</v>
      </c>
    </row>
    <row r="133" spans="1:7" ht="13.5" thickBot="1">
      <c r="A133" s="81"/>
      <c r="B133" s="170"/>
      <c r="C133" s="167"/>
      <c r="D133" s="170"/>
      <c r="E133" s="187"/>
      <c r="F133" s="188"/>
      <c r="G133" s="172"/>
    </row>
    <row r="134" spans="1:7" ht="12.75">
      <c r="A134" s="80" t="s">
        <v>69</v>
      </c>
      <c r="B134" s="168">
        <v>16.475</v>
      </c>
      <c r="C134" s="165">
        <v>17.025</v>
      </c>
      <c r="D134" s="168">
        <v>13.875</v>
      </c>
      <c r="E134" s="185">
        <f>SUM(B134:D135)</f>
        <v>47.375</v>
      </c>
      <c r="F134" s="186"/>
      <c r="G134" s="171">
        <v>8</v>
      </c>
    </row>
    <row r="135" spans="1:7" ht="13.5" thickBot="1">
      <c r="A135" s="81"/>
      <c r="B135" s="170"/>
      <c r="C135" s="167"/>
      <c r="D135" s="170"/>
      <c r="E135" s="189"/>
      <c r="F135" s="190"/>
      <c r="G135" s="172"/>
    </row>
    <row r="136" spans="1:7" ht="12.75">
      <c r="A136" s="87" t="s">
        <v>64</v>
      </c>
      <c r="B136" s="168">
        <v>15.65</v>
      </c>
      <c r="C136" s="165">
        <v>15.625</v>
      </c>
      <c r="D136" s="168">
        <v>14.975</v>
      </c>
      <c r="E136" s="187">
        <f>SUM(B136:D137)</f>
        <v>46.25</v>
      </c>
      <c r="F136" s="188"/>
      <c r="G136" s="171">
        <v>9</v>
      </c>
    </row>
    <row r="137" spans="1:7" ht="13.5" thickBot="1">
      <c r="A137" s="81"/>
      <c r="B137" s="170"/>
      <c r="C137" s="167"/>
      <c r="D137" s="170"/>
      <c r="E137" s="187"/>
      <c r="F137" s="188"/>
      <c r="G137" s="172"/>
    </row>
    <row r="138" spans="1:7" ht="12.75">
      <c r="A138" s="80" t="s">
        <v>68</v>
      </c>
      <c r="B138" s="168">
        <v>13</v>
      </c>
      <c r="C138" s="165">
        <v>13.175</v>
      </c>
      <c r="D138" s="168">
        <v>13.025</v>
      </c>
      <c r="E138" s="185">
        <f>SUM(B138:D139)</f>
        <v>39.2</v>
      </c>
      <c r="F138" s="186"/>
      <c r="G138" s="171">
        <v>10</v>
      </c>
    </row>
    <row r="139" spans="1:7" ht="13.5" thickBot="1">
      <c r="A139" s="81"/>
      <c r="B139" s="170"/>
      <c r="C139" s="167"/>
      <c r="D139" s="170"/>
      <c r="E139" s="189"/>
      <c r="F139" s="190"/>
      <c r="G139" s="172"/>
    </row>
  </sheetData>
  <mergeCells count="294">
    <mergeCell ref="A2:E2"/>
    <mergeCell ref="A3:E3"/>
    <mergeCell ref="A4:E4"/>
    <mergeCell ref="A5:E5"/>
    <mergeCell ref="A41:A42"/>
    <mergeCell ref="B41:B42"/>
    <mergeCell ref="C41:C42"/>
    <mergeCell ref="D41:D42"/>
    <mergeCell ref="E41:E42"/>
    <mergeCell ref="B138:B139"/>
    <mergeCell ref="C138:C139"/>
    <mergeCell ref="D138:D139"/>
    <mergeCell ref="A117:G117"/>
    <mergeCell ref="B134:B135"/>
    <mergeCell ref="C134:C135"/>
    <mergeCell ref="D134:D135"/>
    <mergeCell ref="D136:D137"/>
    <mergeCell ref="C136:C137"/>
    <mergeCell ref="B136:B137"/>
    <mergeCell ref="B130:B131"/>
    <mergeCell ref="C130:C131"/>
    <mergeCell ref="D130:D131"/>
    <mergeCell ref="B132:B133"/>
    <mergeCell ref="C132:C133"/>
    <mergeCell ref="D132:D133"/>
    <mergeCell ref="B126:B127"/>
    <mergeCell ref="C126:C127"/>
    <mergeCell ref="D126:D127"/>
    <mergeCell ref="D128:D129"/>
    <mergeCell ref="C128:C129"/>
    <mergeCell ref="B128:B129"/>
    <mergeCell ref="B122:B123"/>
    <mergeCell ref="B124:B125"/>
    <mergeCell ref="C124:C125"/>
    <mergeCell ref="D124:D125"/>
    <mergeCell ref="C120:C121"/>
    <mergeCell ref="D120:D121"/>
    <mergeCell ref="D122:D123"/>
    <mergeCell ref="C122:C123"/>
    <mergeCell ref="G134:G135"/>
    <mergeCell ref="G136:G137"/>
    <mergeCell ref="G138:G139"/>
    <mergeCell ref="E119:F119"/>
    <mergeCell ref="E120:F121"/>
    <mergeCell ref="E122:F123"/>
    <mergeCell ref="E124:F125"/>
    <mergeCell ref="E126:F127"/>
    <mergeCell ref="E128:F129"/>
    <mergeCell ref="E130:F131"/>
    <mergeCell ref="D113:D114"/>
    <mergeCell ref="C113:C114"/>
    <mergeCell ref="B113:B114"/>
    <mergeCell ref="G120:G121"/>
    <mergeCell ref="G122:G123"/>
    <mergeCell ref="G124:G125"/>
    <mergeCell ref="G126:G127"/>
    <mergeCell ref="G128:G129"/>
    <mergeCell ref="G130:G131"/>
    <mergeCell ref="G132:G133"/>
    <mergeCell ref="B109:B110"/>
    <mergeCell ref="B111:B112"/>
    <mergeCell ref="C111:C112"/>
    <mergeCell ref="D111:D112"/>
    <mergeCell ref="B96:B97"/>
    <mergeCell ref="C96:C97"/>
    <mergeCell ref="D96:D97"/>
    <mergeCell ref="B103:B104"/>
    <mergeCell ref="C103:C104"/>
    <mergeCell ref="D103:D104"/>
    <mergeCell ref="B92:B93"/>
    <mergeCell ref="C92:C93"/>
    <mergeCell ref="D92:D93"/>
    <mergeCell ref="D94:D95"/>
    <mergeCell ref="C94:C95"/>
    <mergeCell ref="B94:B95"/>
    <mergeCell ref="B88:B89"/>
    <mergeCell ref="C88:C89"/>
    <mergeCell ref="D88:D89"/>
    <mergeCell ref="D90:D91"/>
    <mergeCell ref="C90:C91"/>
    <mergeCell ref="B90:B91"/>
    <mergeCell ref="B84:B85"/>
    <mergeCell ref="C84:C85"/>
    <mergeCell ref="D84:D85"/>
    <mergeCell ref="D86:D87"/>
    <mergeCell ref="C86:C87"/>
    <mergeCell ref="B86:B87"/>
    <mergeCell ref="B80:B81"/>
    <mergeCell ref="C80:C81"/>
    <mergeCell ref="D80:D81"/>
    <mergeCell ref="D82:D83"/>
    <mergeCell ref="C82:C83"/>
    <mergeCell ref="B82:B83"/>
    <mergeCell ref="B76:B77"/>
    <mergeCell ref="C76:C77"/>
    <mergeCell ref="D76:D77"/>
    <mergeCell ref="D78:D79"/>
    <mergeCell ref="C78:C79"/>
    <mergeCell ref="B78:B79"/>
    <mergeCell ref="D57:D58"/>
    <mergeCell ref="D59:D60"/>
    <mergeCell ref="D61:D62"/>
    <mergeCell ref="D63:D64"/>
    <mergeCell ref="D49:D50"/>
    <mergeCell ref="D51:D52"/>
    <mergeCell ref="D53:D54"/>
    <mergeCell ref="D55:D56"/>
    <mergeCell ref="D45:D46"/>
    <mergeCell ref="D47:D48"/>
    <mergeCell ref="C63:C64"/>
    <mergeCell ref="B65:B66"/>
    <mergeCell ref="C65:C66"/>
    <mergeCell ref="B67:B68"/>
    <mergeCell ref="C67:C68"/>
    <mergeCell ref="C55:C56"/>
    <mergeCell ref="B57:B58"/>
    <mergeCell ref="C57:C58"/>
    <mergeCell ref="B59:B60"/>
    <mergeCell ref="C59:C60"/>
    <mergeCell ref="A100:E100"/>
    <mergeCell ref="B45:B46"/>
    <mergeCell ref="C45:C46"/>
    <mergeCell ref="C47:C48"/>
    <mergeCell ref="B47:B48"/>
    <mergeCell ref="B49:B50"/>
    <mergeCell ref="A7:E7"/>
    <mergeCell ref="A73:E73"/>
    <mergeCell ref="C49:C50"/>
    <mergeCell ref="C51:C52"/>
    <mergeCell ref="B51:B52"/>
    <mergeCell ref="B53:B54"/>
    <mergeCell ref="C53:C54"/>
    <mergeCell ref="B55:B56"/>
    <mergeCell ref="A43:A44"/>
    <mergeCell ref="C30:C31"/>
    <mergeCell ref="C32:C33"/>
    <mergeCell ref="B32:B33"/>
    <mergeCell ref="B34:B35"/>
    <mergeCell ref="C34:C35"/>
    <mergeCell ref="B22:B23"/>
    <mergeCell ref="C22:C23"/>
    <mergeCell ref="B24:B25"/>
    <mergeCell ref="C24:C25"/>
    <mergeCell ref="C18:C19"/>
    <mergeCell ref="B18:B19"/>
    <mergeCell ref="B20:B21"/>
    <mergeCell ref="C20:C21"/>
    <mergeCell ref="B14:B15"/>
    <mergeCell ref="C14:C15"/>
    <mergeCell ref="B16:B17"/>
    <mergeCell ref="C16:C17"/>
    <mergeCell ref="B10:B11"/>
    <mergeCell ref="C10:C11"/>
    <mergeCell ref="C12:C13"/>
    <mergeCell ref="B12:B13"/>
    <mergeCell ref="A107:A108"/>
    <mergeCell ref="E107:E108"/>
    <mergeCell ref="D10:D11"/>
    <mergeCell ref="D12:D13"/>
    <mergeCell ref="D14:D15"/>
    <mergeCell ref="D16:D17"/>
    <mergeCell ref="D18:D19"/>
    <mergeCell ref="D20:D21"/>
    <mergeCell ref="D22:D23"/>
    <mergeCell ref="D24:D25"/>
    <mergeCell ref="A103:A104"/>
    <mergeCell ref="E103:E104"/>
    <mergeCell ref="A105:A106"/>
    <mergeCell ref="E105:E106"/>
    <mergeCell ref="D105:D106"/>
    <mergeCell ref="C105:C106"/>
    <mergeCell ref="B105:B106"/>
    <mergeCell ref="E92:E93"/>
    <mergeCell ref="E94:E95"/>
    <mergeCell ref="E96:E97"/>
    <mergeCell ref="E84:E85"/>
    <mergeCell ref="E86:E87"/>
    <mergeCell ref="E88:E89"/>
    <mergeCell ref="E90:E91"/>
    <mergeCell ref="A132:A133"/>
    <mergeCell ref="A134:A135"/>
    <mergeCell ref="A136:A137"/>
    <mergeCell ref="A138:A139"/>
    <mergeCell ref="A109:A110"/>
    <mergeCell ref="A111:A112"/>
    <mergeCell ref="A113:A114"/>
    <mergeCell ref="A120:A121"/>
    <mergeCell ref="A122:A123"/>
    <mergeCell ref="A124:A125"/>
    <mergeCell ref="A126:A127"/>
    <mergeCell ref="A128:A129"/>
    <mergeCell ref="A130:A131"/>
    <mergeCell ref="B107:B108"/>
    <mergeCell ref="E69:E70"/>
    <mergeCell ref="C107:C108"/>
    <mergeCell ref="D107:D108"/>
    <mergeCell ref="D109:D110"/>
    <mergeCell ref="C109:C110"/>
    <mergeCell ref="E132:F133"/>
    <mergeCell ref="E134:F135"/>
    <mergeCell ref="E136:F137"/>
    <mergeCell ref="E138:F139"/>
    <mergeCell ref="B120:B121"/>
    <mergeCell ref="A94:A95"/>
    <mergeCell ref="A96:A97"/>
    <mergeCell ref="E65:E66"/>
    <mergeCell ref="E67:E68"/>
    <mergeCell ref="D34:D35"/>
    <mergeCell ref="B69:B70"/>
    <mergeCell ref="C69:C70"/>
    <mergeCell ref="D65:D66"/>
    <mergeCell ref="D67:D68"/>
    <mergeCell ref="D69:D70"/>
    <mergeCell ref="A76:A77"/>
    <mergeCell ref="A78:A79"/>
    <mergeCell ref="A80:A81"/>
    <mergeCell ref="A82:A83"/>
    <mergeCell ref="A84:A85"/>
    <mergeCell ref="A86:A87"/>
    <mergeCell ref="A88:A89"/>
    <mergeCell ref="E57:E58"/>
    <mergeCell ref="A90:A91"/>
    <mergeCell ref="A92:A93"/>
    <mergeCell ref="D26:D27"/>
    <mergeCell ref="D28:D29"/>
    <mergeCell ref="D30:D31"/>
    <mergeCell ref="D32:D33"/>
    <mergeCell ref="E59:E60"/>
    <mergeCell ref="E61:E62"/>
    <mergeCell ref="E63:E64"/>
    <mergeCell ref="A67:A68"/>
    <mergeCell ref="A61:A62"/>
    <mergeCell ref="A63:A64"/>
    <mergeCell ref="A65:A66"/>
    <mergeCell ref="B61:B62"/>
    <mergeCell ref="C61:C62"/>
    <mergeCell ref="B63:B64"/>
    <mergeCell ref="E49:E50"/>
    <mergeCell ref="E51:E52"/>
    <mergeCell ref="E53:E54"/>
    <mergeCell ref="E55:E56"/>
    <mergeCell ref="E45:E46"/>
    <mergeCell ref="E47:E48"/>
    <mergeCell ref="A53:A54"/>
    <mergeCell ref="A55:A56"/>
    <mergeCell ref="A57:A58"/>
    <mergeCell ref="A69:A70"/>
    <mergeCell ref="A59:A60"/>
    <mergeCell ref="A45:A46"/>
    <mergeCell ref="A47:A48"/>
    <mergeCell ref="A49:A50"/>
    <mergeCell ref="A51:A52"/>
    <mergeCell ref="E24:E25"/>
    <mergeCell ref="A30:A31"/>
    <mergeCell ref="E26:E27"/>
    <mergeCell ref="E28:E29"/>
    <mergeCell ref="E30:E31"/>
    <mergeCell ref="B26:B27"/>
    <mergeCell ref="C26:C27"/>
    <mergeCell ref="C28:C29"/>
    <mergeCell ref="B28:B29"/>
    <mergeCell ref="B30:B31"/>
    <mergeCell ref="A26:A27"/>
    <mergeCell ref="A28:A29"/>
    <mergeCell ref="A34:A35"/>
    <mergeCell ref="E10:E11"/>
    <mergeCell ref="E12:E13"/>
    <mergeCell ref="E14:E15"/>
    <mergeCell ref="E16:E17"/>
    <mergeCell ref="E18:E19"/>
    <mergeCell ref="E20:E21"/>
    <mergeCell ref="E22:E23"/>
    <mergeCell ref="A32:A33"/>
    <mergeCell ref="E109:E110"/>
    <mergeCell ref="E111:E112"/>
    <mergeCell ref="E32:E33"/>
    <mergeCell ref="E34:E35"/>
    <mergeCell ref="B43:B44"/>
    <mergeCell ref="C43:C44"/>
    <mergeCell ref="D43:D44"/>
    <mergeCell ref="E43:E44"/>
    <mergeCell ref="A18:A19"/>
    <mergeCell ref="A20:A21"/>
    <mergeCell ref="A22:A23"/>
    <mergeCell ref="A24:A25"/>
    <mergeCell ref="E113:E114"/>
    <mergeCell ref="A14:A15"/>
    <mergeCell ref="A16:A17"/>
    <mergeCell ref="E76:E77"/>
    <mergeCell ref="E78:E79"/>
    <mergeCell ref="E80:E81"/>
    <mergeCell ref="E82:E83"/>
    <mergeCell ref="A10:A11"/>
    <mergeCell ref="A12:A13"/>
  </mergeCells>
  <printOptions horizontalCentered="1"/>
  <pageMargins left="0.2755905511811024" right="0.31496062992125984" top="0.2362204724409449" bottom="0.2362204724409449" header="0.2362204724409449" footer="0.196850393700787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Gryfino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</dc:creator>
  <cp:keywords/>
  <dc:description/>
  <cp:lastModifiedBy>Stefański</cp:lastModifiedBy>
  <cp:lastPrinted>2007-01-24T17:44:27Z</cp:lastPrinted>
  <dcterms:created xsi:type="dcterms:W3CDTF">2007-01-20T17:07:56Z</dcterms:created>
  <dcterms:modified xsi:type="dcterms:W3CDTF">2007-01-24T17:48:01Z</dcterms:modified>
  <cp:category/>
  <cp:version/>
  <cp:contentType/>
  <cp:contentStatus/>
</cp:coreProperties>
</file>